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ContentType="application/vnd.openxmlformats-officedocument.custom-properties+xml" PartName="/docProps/custom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arget="docProps/custom.xml" Type="http://schemas.openxmlformats.org/officeDocument/2006/relationships/custom-properties"/>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하수도관리\수질데이터\홈페이지 월별 보고\"/>
    </mc:Choice>
  </mc:AlternateContent>
  <bookViews>
    <workbookView xWindow="0" yWindow="0" windowWidth="21570" windowHeight="8100"/>
  </bookViews>
  <sheets>
    <sheet name="1. 하수도 인구 및 보급률" sheetId="6" r:id="rId1"/>
    <sheet name="2. 하수관거" sheetId="7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6" l="1"/>
  <c r="F15" i="6"/>
  <c r="F16" i="6"/>
  <c r="F17" i="6"/>
  <c r="F18" i="6"/>
  <c r="F19" i="6"/>
  <c r="F20" i="6"/>
  <c r="F21" i="6"/>
  <c r="F22" i="6"/>
  <c r="F23" i="6"/>
  <c r="F24" i="6"/>
  <c r="F25" i="6"/>
  <c r="F26" i="6"/>
  <c r="F13" i="6"/>
  <c r="D27" i="7" l="1"/>
  <c r="D26" i="7"/>
  <c r="D25" i="7"/>
  <c r="D24" i="7"/>
  <c r="D23" i="7"/>
  <c r="D22" i="7"/>
  <c r="D21" i="7"/>
  <c r="D20" i="7"/>
  <c r="D19" i="7"/>
  <c r="D18" i="7"/>
  <c r="D17" i="7"/>
  <c r="D16" i="7"/>
  <c r="D15" i="7"/>
  <c r="D14" i="7"/>
  <c r="Y13" i="7"/>
  <c r="X13" i="7"/>
  <c r="W13" i="7"/>
  <c r="P13" i="7"/>
  <c r="O13" i="7"/>
  <c r="N13" i="7"/>
  <c r="M13" i="7"/>
  <c r="L13" i="7"/>
  <c r="K13" i="7"/>
  <c r="J13" i="7"/>
  <c r="I13" i="7"/>
  <c r="H13" i="7"/>
  <c r="G13" i="7"/>
  <c r="F13" i="7"/>
  <c r="E13" i="7"/>
  <c r="C13" i="7"/>
  <c r="D13" i="7" s="1"/>
  <c r="B13" i="7"/>
  <c r="S26" i="6"/>
  <c r="O26" i="6"/>
  <c r="J26" i="6"/>
  <c r="S25" i="6"/>
  <c r="O25" i="6"/>
  <c r="J25" i="6"/>
  <c r="S24" i="6"/>
  <c r="O24" i="6"/>
  <c r="J24" i="6"/>
  <c r="S23" i="6"/>
  <c r="O23" i="6"/>
  <c r="J23" i="6"/>
  <c r="S22" i="6"/>
  <c r="O22" i="6"/>
  <c r="J22" i="6"/>
  <c r="S21" i="6"/>
  <c r="O21" i="6"/>
  <c r="J21" i="6"/>
  <c r="S20" i="6"/>
  <c r="O20" i="6"/>
  <c r="J20" i="6"/>
  <c r="S19" i="6"/>
  <c r="O19" i="6"/>
  <c r="J19" i="6"/>
  <c r="S18" i="6"/>
  <c r="O18" i="6"/>
  <c r="J18" i="6"/>
  <c r="S17" i="6"/>
  <c r="O17" i="6"/>
  <c r="J17" i="6"/>
  <c r="S16" i="6"/>
  <c r="O16" i="6"/>
  <c r="J16" i="6"/>
  <c r="S15" i="6"/>
  <c r="O15" i="6"/>
  <c r="J15" i="6"/>
  <c r="S14" i="6"/>
  <c r="O14" i="6"/>
  <c r="J14" i="6"/>
  <c r="S13" i="6"/>
  <c r="O13" i="6"/>
  <c r="J13" i="6"/>
  <c r="R12" i="6"/>
  <c r="Q12" i="6"/>
  <c r="P12" i="6"/>
  <c r="N12" i="6"/>
  <c r="M12" i="6"/>
  <c r="L12" i="6"/>
  <c r="K12" i="6"/>
  <c r="J12" i="6"/>
  <c r="I12" i="6"/>
  <c r="H12" i="6"/>
  <c r="G12" i="6"/>
  <c r="F12" i="6"/>
  <c r="E12" i="6"/>
  <c r="D12" i="6"/>
  <c r="C12" i="6"/>
  <c r="O12" i="6" l="1"/>
  <c r="S12" i="6"/>
</calcChain>
</file>

<file path=xl/sharedStrings.xml><?xml version="1.0" encoding="utf-8"?>
<sst xmlns="http://schemas.openxmlformats.org/spreadsheetml/2006/main" count="117" uniqueCount="73">
  <si>
    <t>(단위 : 명, ㎢, %)</t>
    <phoneticPr fontId="5" type="noConversion"/>
  </si>
  <si>
    <t>(단위 : 명, ㎢, %)</t>
    <phoneticPr fontId="10" type="noConversion"/>
  </si>
  <si>
    <t xml:space="preserve">      구분
연도및
읍면별</t>
    <phoneticPr fontId="10" type="noConversion"/>
  </si>
  <si>
    <t>수계
Water system</t>
    <phoneticPr fontId="10" type="noConversion"/>
  </si>
  <si>
    <t>특별대책지역
Special measure area</t>
    <phoneticPr fontId="10" type="noConversion"/>
  </si>
  <si>
    <t>총인구(명)
Total Population</t>
    <phoneticPr fontId="10" type="noConversion"/>
  </si>
  <si>
    <t>총면적(㎢)
Total Area</t>
    <phoneticPr fontId="10" type="noConversion"/>
  </si>
  <si>
    <t>하수처리구역 내
Inner area of sewage treatment</t>
    <phoneticPr fontId="10" type="noConversion"/>
  </si>
  <si>
    <t>하수처리구역 외
Except area of sewage treatment</t>
    <phoneticPr fontId="10" type="noConversion"/>
  </si>
  <si>
    <t>하수도
보급율(%)
Distribution rate of Sewage</t>
    <phoneticPr fontId="10" type="noConversion"/>
  </si>
  <si>
    <t>하수 종말처리인구(명)
Population of Benefiting from Sewage</t>
    <phoneticPr fontId="10" type="noConversion"/>
  </si>
  <si>
    <t>폐수 종말처리인구(명)
Population of Benefiting from Sewage</t>
    <phoneticPr fontId="10" type="noConversion"/>
  </si>
  <si>
    <t>면적
Area</t>
    <phoneticPr fontId="10" type="noConversion"/>
  </si>
  <si>
    <t>인구 (명)
Population</t>
    <phoneticPr fontId="10" type="noConversion"/>
  </si>
  <si>
    <t>계
Total</t>
    <phoneticPr fontId="10" type="noConversion"/>
  </si>
  <si>
    <t>1차 처리
Mechanic(b1)</t>
    <phoneticPr fontId="10" type="noConversion"/>
  </si>
  <si>
    <t>2차 처리
Biological(b2)</t>
    <phoneticPr fontId="10" type="noConversion"/>
  </si>
  <si>
    <t>3차
Advanced(b3)</t>
    <phoneticPr fontId="10" type="noConversion"/>
  </si>
  <si>
    <t>시가
Urban</t>
    <phoneticPr fontId="10" type="noConversion"/>
  </si>
  <si>
    <t>비시가
Rural</t>
    <phoneticPr fontId="10" type="noConversion"/>
  </si>
  <si>
    <t>연안</t>
  </si>
  <si>
    <t>연안</t>
    <phoneticPr fontId="1" type="noConversion"/>
  </si>
  <si>
    <t>지  도</t>
  </si>
  <si>
    <t>연안</t>
    <phoneticPr fontId="12" type="noConversion"/>
  </si>
  <si>
    <t>압  해</t>
    <phoneticPr fontId="10" type="noConversion"/>
  </si>
  <si>
    <t>증  도</t>
  </si>
  <si>
    <t>임  자</t>
  </si>
  <si>
    <t>자  은</t>
  </si>
  <si>
    <t>비  금</t>
  </si>
  <si>
    <t>도  초</t>
  </si>
  <si>
    <t>흑  산</t>
  </si>
  <si>
    <t>하  의</t>
  </si>
  <si>
    <t>신  의</t>
  </si>
  <si>
    <t>장  산</t>
  </si>
  <si>
    <t>안  좌</t>
  </si>
  <si>
    <t>팔  금</t>
  </si>
  <si>
    <t>암  태</t>
  </si>
  <si>
    <t>자료 : 상하수도사업소</t>
    <phoneticPr fontId="10" type="noConversion"/>
  </si>
  <si>
    <t>Source : Waterworks Office</t>
    <phoneticPr fontId="5" type="noConversion"/>
  </si>
  <si>
    <t>주 : 하수처리인구는 하수종말처리인구, 폐수종말처리인구, 마을하수도인구 등이 포함됨</t>
    <phoneticPr fontId="10" type="noConversion"/>
  </si>
  <si>
    <t xml:space="preserve"> </t>
    <phoneticPr fontId="12" type="noConversion"/>
  </si>
  <si>
    <t>(단위 : ㎢, m, 개)</t>
    <phoneticPr fontId="5" type="noConversion"/>
  </si>
  <si>
    <t>Unit : ㎢, m, number</t>
    <phoneticPr fontId="10" type="noConversion"/>
  </si>
  <si>
    <t xml:space="preserve">      구분
연도별
읍면별</t>
    <phoneticPr fontId="10" type="noConversion"/>
  </si>
  <si>
    <t>계획연장(m)
Planned length</t>
    <phoneticPr fontId="10" type="noConversion"/>
  </si>
  <si>
    <t>시설연장(m)
Constructed length</t>
    <phoneticPr fontId="10" type="noConversion"/>
  </si>
  <si>
    <t>보급률(%)
Distribution rate</t>
    <phoneticPr fontId="10" type="noConversion"/>
  </si>
  <si>
    <t>합 류 식   Unclassifed pipe</t>
    <phoneticPr fontId="10" type="noConversion"/>
  </si>
  <si>
    <t>분 류 식   Classifed pipe</t>
    <phoneticPr fontId="10" type="noConversion"/>
  </si>
  <si>
    <t>맨홀(개소)
Manhole (Numbers)</t>
    <phoneticPr fontId="10" type="noConversion"/>
  </si>
  <si>
    <t>우·오수 받이(개소)
Storm &amp; House inlet (Numbers)</t>
    <phoneticPr fontId="10" type="noConversion"/>
  </si>
  <si>
    <t>토실·토구(개소)
Sewer outlet (Numbers)</t>
    <phoneticPr fontId="10" type="noConversion"/>
  </si>
  <si>
    <t>계획면적(㎢)
Planned area</t>
    <phoneticPr fontId="10" type="noConversion"/>
  </si>
  <si>
    <t>계획연장
Planned length</t>
    <phoneticPr fontId="10" type="noConversion"/>
  </si>
  <si>
    <t>시설연장
Constructed length</t>
    <phoneticPr fontId="10" type="noConversion"/>
  </si>
  <si>
    <t>암 거 Culvert</t>
    <phoneticPr fontId="10" type="noConversion"/>
  </si>
  <si>
    <t>개거
Open ditch</t>
    <phoneticPr fontId="10" type="noConversion"/>
  </si>
  <si>
    <t>측구
Gutter</t>
    <phoneticPr fontId="10" type="noConversion"/>
  </si>
  <si>
    <t>오수관거  Sewage Pipe Line</t>
    <phoneticPr fontId="10" type="noConversion"/>
  </si>
  <si>
    <t>우수관거 Rain Water Pipe Line</t>
    <phoneticPr fontId="10" type="noConversion"/>
  </si>
  <si>
    <t>사각형
quadrangle</t>
    <phoneticPr fontId="10" type="noConversion"/>
  </si>
  <si>
    <t>원형
circle</t>
    <phoneticPr fontId="10" type="noConversion"/>
  </si>
  <si>
    <t>암 거  Culvert</t>
    <phoneticPr fontId="10" type="noConversion"/>
  </si>
  <si>
    <t>암거 Culvert</t>
    <phoneticPr fontId="10" type="noConversion"/>
  </si>
  <si>
    <t>압  해</t>
    <phoneticPr fontId="10" type="noConversion"/>
  </si>
  <si>
    <t>자료 : 상하수도사업소</t>
    <phoneticPr fontId="10" type="noConversion"/>
  </si>
  <si>
    <t>Source : Waterworks Office</t>
    <phoneticPr fontId="5" type="noConversion"/>
  </si>
  <si>
    <t xml:space="preserve"> </t>
    <phoneticPr fontId="12" type="noConversion"/>
  </si>
  <si>
    <t>1차 처리
Mechanic(b1)</t>
    <phoneticPr fontId="10" type="noConversion"/>
  </si>
  <si>
    <t>2차 처리
Biological(b2)</t>
    <phoneticPr fontId="10" type="noConversion"/>
  </si>
  <si>
    <t>3차
Advanced(b3)</t>
    <phoneticPr fontId="10" type="noConversion"/>
  </si>
  <si>
    <t>1. 하수도 인구 및 보급률 Sewage Population and Distribution rate</t>
    <phoneticPr fontId="10" type="noConversion"/>
  </si>
  <si>
    <t>2. 하수관거   Sewage Pipes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</si>
</sst>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43" formatCode="_-* #,##0.00_-;\-* #,##0.00_-;_-* &quot;-&quot;??_-;_-@_-"/>
    <numFmt numFmtId="176" formatCode="_-* #,##0.0_-;\-* #,##0.0_-;_-* &quot;-&quot;_-;_-@_-"/>
    <numFmt numFmtId="177" formatCode="_-* #,##0.00_-;\-* #,##0.00_-;_-* &quot;-&quot;_-;_-@_-"/>
    <numFmt numFmtId="178" formatCode="_-* #,##0_-;\-* #,##0_-;_-* &quot;-&quot;??_-;_-@_-"/>
    <numFmt numFmtId="179" formatCode="_-* #,##0.00_-;\-* #,##0_-;_-* &quot;-&quot;_-;_-@_-"/>
    <numFmt numFmtId="180" formatCode="_-* #,##0_-;&quot;₩&quot;\!\-* #,##0_-;_-* &quot;-&quot;_-;_-@_-"/>
  </numFmts>
  <fonts count="2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b/>
      <sz val="12"/>
      <name val="굴림"/>
      <family val="3"/>
      <charset val="129"/>
    </font>
    <font>
      <sz val="9"/>
      <name val="굴림"/>
      <family val="3"/>
      <charset val="129"/>
    </font>
    <font>
      <sz val="8"/>
      <name val="맑은 고딕"/>
      <family val="3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1"/>
      <name val="돋움"/>
      <family val="3"/>
      <charset val="129"/>
    </font>
    <font>
      <b/>
      <sz val="10"/>
      <name val="굴림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8"/>
      <name val="맑은 고딕"/>
      <family val="3"/>
      <charset val="129"/>
    </font>
    <font>
      <b/>
      <sz val="12"/>
      <color theme="1"/>
      <name val="굴림"/>
      <family val="3"/>
      <charset val="129"/>
    </font>
    <font>
      <sz val="11"/>
      <name val="맑은 고딕"/>
      <family val="3"/>
      <charset val="129"/>
    </font>
    <font>
      <sz val="11"/>
      <name val="돋움체"/>
      <family val="3"/>
      <charset val="129"/>
    </font>
    <font>
      <sz val="10"/>
      <name val="돋움체"/>
      <family val="3"/>
      <charset val="129"/>
    </font>
    <font>
      <sz val="11"/>
      <color indexed="8"/>
      <name val="맑은 고딕"/>
      <family val="2"/>
      <scheme val="minor"/>
    </font>
    <font>
      <sz val="11"/>
      <color indexed="8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</borders>
  <cellStyleXfs count="36">
    <xf numFmtId="0" fontId="0" fillId="0" borderId="0">
      <alignment vertical="center"/>
    </xf>
    <xf numFmtId="0" fontId="2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8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0" fontId="8" fillId="0" borderId="0"/>
    <xf numFmtId="0" fontId="8" fillId="0" borderId="0"/>
    <xf numFmtId="0" fontId="17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0" borderId="0">
      <alignment vertical="center"/>
    </xf>
  </cellStyleXfs>
  <cellXfs count="108">
    <xf numFmtId="0" fontId="0" fillId="0" borderId="0" xfId="0">
      <alignment vertical="center"/>
    </xf>
    <xf numFmtId="0" fontId="2" fillId="0" borderId="0" xfId="1" applyAlignment="1">
      <alignment vertical="center"/>
    </xf>
    <xf numFmtId="0" fontId="3" fillId="0" borderId="0" xfId="1" applyFont="1" applyAlignment="1">
      <alignment horizontal="left" vertical="center"/>
    </xf>
    <xf numFmtId="0" fontId="2" fillId="0" borderId="0" xfId="1" applyAlignment="1"/>
    <xf numFmtId="0" fontId="6" fillId="0" borderId="0" xfId="1" applyFont="1" applyAlignment="1">
      <alignment horizontal="center" vertical="center"/>
    </xf>
    <xf numFmtId="0" fontId="7" fillId="2" borderId="2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/>
    </xf>
    <xf numFmtId="0" fontId="9" fillId="3" borderId="3" xfId="1" applyFont="1" applyFill="1" applyBorder="1" applyAlignment="1">
      <alignment horizontal="center" vertical="center"/>
    </xf>
    <xf numFmtId="41" fontId="2" fillId="0" borderId="0" xfId="1" applyNumberFormat="1" applyAlignment="1"/>
    <xf numFmtId="41" fontId="11" fillId="0" borderId="0" xfId="1" applyNumberFormat="1" applyFont="1" applyAlignment="1">
      <alignment vertical="center"/>
    </xf>
    <xf numFmtId="0" fontId="11" fillId="0" borderId="0" xfId="1" applyFont="1" applyAlignment="1">
      <alignment vertical="center"/>
    </xf>
    <xf numFmtId="0" fontId="2" fillId="0" borderId="0" xfId="1" applyFont="1" applyAlignment="1"/>
    <xf numFmtId="0" fontId="7" fillId="4" borderId="3" xfId="1" applyFont="1" applyFill="1" applyBorder="1" applyAlignment="1">
      <alignment horizontal="center" vertical="center"/>
    </xf>
    <xf numFmtId="41" fontId="7" fillId="4" borderId="5" xfId="1" applyNumberFormat="1" applyFont="1" applyFill="1" applyBorder="1" applyAlignment="1">
      <alignment horizontal="center" vertical="center"/>
    </xf>
    <xf numFmtId="0" fontId="7" fillId="4" borderId="8" xfId="1" applyFont="1" applyFill="1" applyBorder="1" applyAlignment="1">
      <alignment horizontal="center" vertical="center"/>
    </xf>
    <xf numFmtId="0" fontId="11" fillId="0" borderId="0" xfId="1" applyFont="1" applyAlignment="1"/>
    <xf numFmtId="0" fontId="7" fillId="0" borderId="3" xfId="1" applyFont="1" applyFill="1" applyBorder="1" applyAlignment="1">
      <alignment horizontal="center" vertical="center" wrapText="1"/>
    </xf>
    <xf numFmtId="41" fontId="7" fillId="0" borderId="4" xfId="3" applyFont="1" applyFill="1" applyBorder="1" applyAlignment="1">
      <alignment horizontal="center" vertical="center" wrapText="1"/>
    </xf>
    <xf numFmtId="41" fontId="7" fillId="0" borderId="5" xfId="3" applyFont="1" applyFill="1" applyBorder="1" applyAlignment="1">
      <alignment horizontal="center" vertical="center"/>
    </xf>
    <xf numFmtId="41" fontId="7" fillId="0" borderId="5" xfId="3" applyFont="1" applyFill="1" applyBorder="1" applyAlignment="1">
      <alignment horizontal="center" vertical="center" wrapText="1"/>
    </xf>
    <xf numFmtId="176" fontId="7" fillId="0" borderId="5" xfId="3" applyNumberFormat="1" applyFont="1" applyFill="1" applyBorder="1" applyAlignment="1">
      <alignment horizontal="center" vertical="center" wrapText="1"/>
    </xf>
    <xf numFmtId="43" fontId="7" fillId="0" borderId="5" xfId="3" applyNumberFormat="1" applyFont="1" applyFill="1" applyBorder="1" applyAlignment="1">
      <alignment horizontal="center" vertical="center"/>
    </xf>
    <xf numFmtId="41" fontId="7" fillId="0" borderId="6" xfId="3" applyNumberFormat="1" applyFont="1" applyBorder="1" applyAlignment="1">
      <alignment horizontal="center" vertical="center"/>
    </xf>
    <xf numFmtId="41" fontId="2" fillId="0" borderId="0" xfId="1" applyNumberFormat="1" applyFill="1" applyAlignment="1"/>
    <xf numFmtId="0" fontId="2" fillId="0" borderId="0" xfId="1" applyFill="1" applyAlignment="1"/>
    <xf numFmtId="41" fontId="7" fillId="0" borderId="21" xfId="3" applyFont="1" applyFill="1" applyBorder="1" applyAlignment="1">
      <alignment horizontal="center" vertical="center" wrapText="1"/>
    </xf>
    <xf numFmtId="176" fontId="7" fillId="0" borderId="21" xfId="3" applyNumberFormat="1" applyFont="1" applyFill="1" applyBorder="1" applyAlignment="1">
      <alignment horizontal="center" vertical="center" wrapText="1"/>
    </xf>
    <xf numFmtId="41" fontId="7" fillId="0" borderId="21" xfId="3" applyFont="1" applyFill="1" applyBorder="1" applyAlignment="1">
      <alignment horizontal="center" vertical="center"/>
    </xf>
    <xf numFmtId="43" fontId="7" fillId="0" borderId="21" xfId="3" applyNumberFormat="1" applyFont="1" applyFill="1" applyBorder="1" applyAlignment="1">
      <alignment horizontal="center" vertical="center"/>
    </xf>
    <xf numFmtId="41" fontId="7" fillId="0" borderId="4" xfId="3" applyFont="1" applyFill="1" applyBorder="1" applyAlignment="1">
      <alignment horizontal="center" vertical="center"/>
    </xf>
    <xf numFmtId="176" fontId="7" fillId="0" borderId="21" xfId="3" applyNumberFormat="1" applyFont="1" applyFill="1" applyBorder="1" applyAlignment="1">
      <alignment horizontal="center" vertical="center"/>
    </xf>
    <xf numFmtId="41" fontId="7" fillId="0" borderId="5" xfId="3" applyNumberFormat="1" applyFont="1" applyFill="1" applyBorder="1" applyAlignment="1">
      <alignment horizontal="center" vertical="center"/>
    </xf>
    <xf numFmtId="177" fontId="7" fillId="0" borderId="21" xfId="3" applyNumberFormat="1" applyFont="1" applyFill="1" applyBorder="1" applyAlignment="1">
      <alignment horizontal="center" vertical="center"/>
    </xf>
    <xf numFmtId="41" fontId="7" fillId="0" borderId="6" xfId="3" applyFont="1" applyFill="1" applyBorder="1" applyAlignment="1">
      <alignment horizontal="center" vertical="center"/>
    </xf>
    <xf numFmtId="41" fontId="9" fillId="3" borderId="4" xfId="3" applyFont="1" applyFill="1" applyBorder="1" applyAlignment="1">
      <alignment horizontal="center" vertical="center"/>
    </xf>
    <xf numFmtId="41" fontId="9" fillId="3" borderId="5" xfId="3" applyFont="1" applyFill="1" applyBorder="1" applyAlignment="1">
      <alignment horizontal="center" vertical="center"/>
    </xf>
    <xf numFmtId="41" fontId="9" fillId="3" borderId="21" xfId="3" applyFont="1" applyFill="1" applyBorder="1" applyAlignment="1">
      <alignment horizontal="center" vertical="center"/>
    </xf>
    <xf numFmtId="176" fontId="9" fillId="3" borderId="21" xfId="3" applyNumberFormat="1" applyFont="1" applyFill="1" applyBorder="1" applyAlignment="1">
      <alignment horizontal="center" vertical="center"/>
    </xf>
    <xf numFmtId="41" fontId="9" fillId="3" borderId="5" xfId="3" applyNumberFormat="1" applyFont="1" applyFill="1" applyBorder="1" applyAlignment="1">
      <alignment horizontal="center" vertical="center"/>
    </xf>
    <xf numFmtId="177" fontId="9" fillId="3" borderId="21" xfId="3" applyNumberFormat="1" applyFont="1" applyFill="1" applyBorder="1" applyAlignment="1">
      <alignment horizontal="center" vertical="center"/>
    </xf>
    <xf numFmtId="43" fontId="9" fillId="3" borderId="21" xfId="3" applyNumberFormat="1" applyFont="1" applyFill="1" applyBorder="1" applyAlignment="1">
      <alignment horizontal="center" vertical="center"/>
    </xf>
    <xf numFmtId="41" fontId="9" fillId="3" borderId="6" xfId="3" applyFont="1" applyFill="1" applyBorder="1" applyAlignment="1">
      <alignment horizontal="center" vertical="center"/>
    </xf>
    <xf numFmtId="41" fontId="14" fillId="0" borderId="0" xfId="1" applyNumberFormat="1" applyFont="1" applyFill="1" applyAlignment="1"/>
    <xf numFmtId="0" fontId="14" fillId="0" borderId="0" xfId="1" applyFont="1" applyAlignment="1"/>
    <xf numFmtId="41" fontId="7" fillId="4" borderId="4" xfId="1" applyNumberFormat="1" applyFont="1" applyFill="1" applyBorder="1" applyAlignment="1">
      <alignment horizontal="center" vertical="center"/>
    </xf>
    <xf numFmtId="41" fontId="7" fillId="4" borderId="5" xfId="3" applyNumberFormat="1" applyFont="1" applyFill="1" applyBorder="1" applyAlignment="1">
      <alignment horizontal="center" vertical="center"/>
    </xf>
    <xf numFmtId="41" fontId="7" fillId="4" borderId="5" xfId="15" applyFont="1" applyFill="1" applyBorder="1" applyAlignment="1">
      <alignment horizontal="center" vertical="center"/>
    </xf>
    <xf numFmtId="177" fontId="7" fillId="4" borderId="4" xfId="19" applyNumberFormat="1" applyFont="1" applyFill="1" applyBorder="1" applyAlignment="1">
      <alignment horizontal="center" vertical="center"/>
    </xf>
    <xf numFmtId="41" fontId="7" fillId="4" borderId="22" xfId="3" applyNumberFormat="1" applyFont="1" applyFill="1" applyBorder="1" applyAlignment="1">
      <alignment horizontal="center" vertical="center"/>
    </xf>
    <xf numFmtId="41" fontId="15" fillId="4" borderId="5" xfId="20" applyNumberFormat="1" applyFont="1" applyFill="1" applyBorder="1" applyAlignment="1">
      <alignment horizontal="center" vertical="center" wrapText="1"/>
    </xf>
    <xf numFmtId="41" fontId="15" fillId="4" borderId="5" xfId="21" applyNumberFormat="1" applyFont="1" applyFill="1" applyBorder="1" applyAlignment="1">
      <alignment horizontal="center" vertical="center" wrapText="1"/>
    </xf>
    <xf numFmtId="41" fontId="7" fillId="4" borderId="4" xfId="3" applyNumberFormat="1" applyFont="1" applyFill="1" applyBorder="1" applyAlignment="1">
      <alignment horizontal="center" vertical="center"/>
    </xf>
    <xf numFmtId="177" fontId="15" fillId="4" borderId="5" xfId="22" applyNumberFormat="1" applyFont="1" applyFill="1" applyBorder="1" applyAlignment="1">
      <alignment horizontal="center" vertical="center" wrapText="1"/>
    </xf>
    <xf numFmtId="178" fontId="16" fillId="4" borderId="5" xfId="20" applyNumberFormat="1" applyFont="1" applyFill="1" applyBorder="1" applyAlignment="1">
      <alignment horizontal="center" vertical="center" wrapText="1"/>
    </xf>
    <xf numFmtId="43" fontId="15" fillId="4" borderId="5" xfId="23" applyNumberFormat="1" applyFont="1" applyFill="1" applyBorder="1" applyAlignment="1">
      <alignment horizontal="center" vertical="center" wrapText="1"/>
    </xf>
    <xf numFmtId="41" fontId="7" fillId="4" borderId="7" xfId="3" applyNumberFormat="1" applyFont="1" applyFill="1" applyBorder="1" applyAlignment="1">
      <alignment horizontal="center" vertical="center"/>
    </xf>
    <xf numFmtId="41" fontId="14" fillId="0" borderId="0" xfId="1" applyNumberFormat="1" applyFont="1" applyAlignment="1"/>
    <xf numFmtId="0" fontId="7" fillId="4" borderId="23" xfId="1" applyFont="1" applyFill="1" applyBorder="1" applyAlignment="1">
      <alignment horizontal="center" vertical="center"/>
    </xf>
    <xf numFmtId="41" fontId="7" fillId="4" borderId="14" xfId="1" applyNumberFormat="1" applyFont="1" applyFill="1" applyBorder="1" applyAlignment="1">
      <alignment horizontal="center" vertical="center"/>
    </xf>
    <xf numFmtId="41" fontId="7" fillId="4" borderId="15" xfId="3" applyNumberFormat="1" applyFont="1" applyFill="1" applyBorder="1" applyAlignment="1">
      <alignment horizontal="center" vertical="center"/>
    </xf>
    <xf numFmtId="41" fontId="7" fillId="4" borderId="10" xfId="15" applyFont="1" applyFill="1" applyBorder="1" applyAlignment="1">
      <alignment horizontal="center" vertical="center"/>
    </xf>
    <xf numFmtId="177" fontId="7" fillId="4" borderId="9" xfId="19" applyNumberFormat="1" applyFont="1" applyFill="1" applyBorder="1" applyAlignment="1">
      <alignment horizontal="center" vertical="center"/>
    </xf>
    <xf numFmtId="41" fontId="7" fillId="4" borderId="24" xfId="3" applyNumberFormat="1" applyFont="1" applyFill="1" applyBorder="1" applyAlignment="1">
      <alignment horizontal="center" vertical="center"/>
    </xf>
    <xf numFmtId="41" fontId="15" fillId="4" borderId="15" xfId="20" applyNumberFormat="1" applyFont="1" applyFill="1" applyBorder="1" applyAlignment="1">
      <alignment horizontal="center" vertical="center" wrapText="1"/>
    </xf>
    <xf numFmtId="41" fontId="15" fillId="4" borderId="15" xfId="21" applyNumberFormat="1" applyFont="1" applyFill="1" applyBorder="1" applyAlignment="1">
      <alignment horizontal="center" vertical="center" wrapText="1"/>
    </xf>
    <xf numFmtId="41" fontId="7" fillId="4" borderId="14" xfId="3" applyNumberFormat="1" applyFont="1" applyFill="1" applyBorder="1" applyAlignment="1">
      <alignment horizontal="center" vertical="center"/>
    </xf>
    <xf numFmtId="177" fontId="15" fillId="4" borderId="15" xfId="22" applyNumberFormat="1" applyFont="1" applyFill="1" applyBorder="1" applyAlignment="1">
      <alignment horizontal="center" vertical="center" wrapText="1"/>
    </xf>
    <xf numFmtId="41" fontId="7" fillId="4" borderId="15" xfId="1" applyNumberFormat="1" applyFont="1" applyFill="1" applyBorder="1" applyAlignment="1">
      <alignment horizontal="center" vertical="center"/>
    </xf>
    <xf numFmtId="41" fontId="7" fillId="4" borderId="25" xfId="3" applyNumberFormat="1" applyFont="1" applyFill="1" applyBorder="1" applyAlignment="1">
      <alignment horizontal="center" vertical="center"/>
    </xf>
    <xf numFmtId="0" fontId="4" fillId="0" borderId="26" xfId="1" applyFont="1" applyFill="1" applyBorder="1" applyAlignment="1">
      <alignment horizontal="left" vertical="center"/>
    </xf>
    <xf numFmtId="0" fontId="4" fillId="0" borderId="0" xfId="1" applyFont="1" applyFill="1" applyBorder="1" applyAlignment="1">
      <alignment horizontal="left" vertical="center"/>
    </xf>
    <xf numFmtId="179" fontId="2" fillId="0" borderId="0" xfId="1" applyNumberFormat="1" applyAlignment="1"/>
    <xf numFmtId="0" fontId="7" fillId="0" borderId="28" xfId="1" applyFont="1" applyFill="1" applyBorder="1" applyAlignment="1">
      <alignment horizontal="center" vertical="center" wrapText="1"/>
    </xf>
    <xf numFmtId="41" fontId="7" fillId="0" borderId="29" xfId="3" applyFont="1" applyFill="1" applyBorder="1" applyAlignment="1">
      <alignment horizontal="center" vertical="center"/>
    </xf>
    <xf numFmtId="41" fontId="7" fillId="0" borderId="13" xfId="3" applyFont="1" applyFill="1" applyBorder="1" applyAlignment="1">
      <alignment horizontal="center" vertical="center" wrapText="1"/>
    </xf>
    <xf numFmtId="41" fontId="7" fillId="0" borderId="13" xfId="3" applyFont="1" applyFill="1" applyBorder="1" applyAlignment="1">
      <alignment horizontal="center" vertical="center"/>
    </xf>
    <xf numFmtId="41" fontId="7" fillId="0" borderId="30" xfId="3" applyFont="1" applyFill="1" applyBorder="1" applyAlignment="1">
      <alignment horizontal="center" vertical="center"/>
    </xf>
    <xf numFmtId="41" fontId="7" fillId="0" borderId="4" xfId="24" applyFont="1" applyFill="1" applyBorder="1" applyAlignment="1">
      <alignment horizontal="center" vertical="center"/>
    </xf>
    <xf numFmtId="41" fontId="7" fillId="0" borderId="5" xfId="24" applyFont="1" applyFill="1" applyBorder="1" applyAlignment="1">
      <alignment horizontal="center" vertical="center"/>
    </xf>
    <xf numFmtId="41" fontId="9" fillId="3" borderId="4" xfId="24" applyFont="1" applyFill="1" applyBorder="1" applyAlignment="1">
      <alignment horizontal="center" vertical="center"/>
    </xf>
    <xf numFmtId="41" fontId="9" fillId="3" borderId="5" xfId="24" applyFont="1" applyFill="1" applyBorder="1" applyAlignment="1">
      <alignment horizontal="center" vertical="center"/>
    </xf>
    <xf numFmtId="41" fontId="18" fillId="4" borderId="4" xfId="20" applyNumberFormat="1" applyFont="1" applyFill="1" applyBorder="1" applyAlignment="1">
      <alignment horizontal="center" vertical="center"/>
    </xf>
    <xf numFmtId="41" fontId="18" fillId="4" borderId="5" xfId="20" applyNumberFormat="1" applyFont="1" applyFill="1" applyBorder="1" applyAlignment="1">
      <alignment horizontal="center" vertical="center"/>
    </xf>
    <xf numFmtId="41" fontId="7" fillId="4" borderId="4" xfId="3" applyFont="1" applyFill="1" applyBorder="1" applyAlignment="1">
      <alignment horizontal="center" vertical="center" shrinkToFit="1"/>
    </xf>
    <xf numFmtId="41" fontId="7" fillId="4" borderId="5" xfId="3" applyFont="1" applyFill="1" applyBorder="1" applyAlignment="1">
      <alignment horizontal="center" vertical="center" shrinkToFit="1"/>
    </xf>
    <xf numFmtId="41" fontId="7" fillId="4" borderId="7" xfId="3" applyFont="1" applyFill="1" applyBorder="1" applyAlignment="1">
      <alignment horizontal="center" vertical="center" shrinkToFit="1"/>
    </xf>
    <xf numFmtId="41" fontId="7" fillId="4" borderId="7" xfId="3" applyFont="1" applyFill="1" applyBorder="1" applyAlignment="1">
      <alignment horizontal="center" vertical="center"/>
    </xf>
    <xf numFmtId="41" fontId="18" fillId="4" borderId="9" xfId="20" applyNumberFormat="1" applyFont="1" applyFill="1" applyBorder="1" applyAlignment="1">
      <alignment horizontal="center" vertical="center"/>
    </xf>
    <xf numFmtId="41" fontId="18" fillId="4" borderId="10" xfId="20" applyNumberFormat="1" applyFont="1" applyFill="1" applyBorder="1" applyAlignment="1">
      <alignment horizontal="center" vertical="center"/>
    </xf>
    <xf numFmtId="41" fontId="7" fillId="4" borderId="10" xfId="3" applyFont="1" applyFill="1" applyBorder="1" applyAlignment="1">
      <alignment horizontal="center" vertical="center" shrinkToFit="1"/>
    </xf>
    <xf numFmtId="41" fontId="7" fillId="4" borderId="11" xfId="3" applyFont="1" applyFill="1" applyBorder="1" applyAlignment="1">
      <alignment horizontal="center" vertical="center"/>
    </xf>
    <xf numFmtId="41" fontId="11" fillId="0" borderId="0" xfId="1" applyNumberFormat="1" applyFont="1" applyAlignment="1"/>
    <xf numFmtId="0" fontId="3" fillId="0" borderId="0" xfId="1" applyFont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4" fillId="0" borderId="12" xfId="1" applyFont="1" applyFill="1" applyBorder="1" applyAlignment="1">
      <alignment horizontal="left" vertical="center"/>
    </xf>
    <xf numFmtId="0" fontId="4" fillId="0" borderId="12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2" borderId="2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/>
    </xf>
    <xf numFmtId="0" fontId="13" fillId="0" borderId="0" xfId="1" applyFont="1" applyAlignment="1">
      <alignment horizontal="left" vertical="center"/>
    </xf>
    <xf numFmtId="41" fontId="4" fillId="0" borderId="12" xfId="1" applyNumberFormat="1" applyFont="1" applyBorder="1" applyAlignment="1">
      <alignment horizontal="right" vertical="center"/>
    </xf>
    <xf numFmtId="41" fontId="11" fillId="0" borderId="12" xfId="1" applyNumberFormat="1" applyFont="1" applyBorder="1" applyAlignment="1">
      <alignment horizontal="right" vertical="center"/>
    </xf>
    <xf numFmtId="0" fontId="7" fillId="2" borderId="18" xfId="1" applyFont="1" applyFill="1" applyBorder="1" applyAlignment="1">
      <alignment horizontal="center" vertical="center" wrapText="1"/>
    </xf>
    <xf numFmtId="0" fontId="7" fillId="2" borderId="19" xfId="1" applyFont="1" applyFill="1" applyBorder="1" applyAlignment="1">
      <alignment horizontal="center" vertical="center" wrapText="1"/>
    </xf>
    <xf numFmtId="0" fontId="7" fillId="2" borderId="20" xfId="1" applyFont="1" applyFill="1" applyBorder="1" applyAlignment="1">
      <alignment horizontal="center" vertical="center" wrapText="1"/>
    </xf>
    <xf numFmtId="0" fontId="7" fillId="2" borderId="16" xfId="1" applyFont="1" applyFill="1" applyBorder="1" applyAlignment="1">
      <alignment horizontal="left" vertical="center" wrapText="1"/>
    </xf>
    <xf numFmtId="0" fontId="7" fillId="2" borderId="17" xfId="1" applyFont="1" applyFill="1" applyBorder="1" applyAlignment="1">
      <alignment horizontal="left" vertical="center" wrapText="1"/>
    </xf>
    <xf numFmtId="0" fontId="7" fillId="2" borderId="27" xfId="1" applyFont="1" applyFill="1" applyBorder="1" applyAlignment="1">
      <alignment horizontal="left" vertical="center" wrapText="1"/>
    </xf>
  </cellXfs>
  <cellStyles count="36">
    <cellStyle name="쉼표 [0] 10 2" xfId="3"/>
    <cellStyle name="쉼표 [0] 10 2 2" xfId="24"/>
    <cellStyle name="쉼표 [0] 10 3" xfId="25"/>
    <cellStyle name="쉼표 [0] 11 2" xfId="15"/>
    <cellStyle name="쉼표 [0] 12 2" xfId="7"/>
    <cellStyle name="쉼표 [0] 13 2" xfId="5"/>
    <cellStyle name="쉼표 [0] 14 2" xfId="17"/>
    <cellStyle name="쉼표 [0] 15 2" xfId="13"/>
    <cellStyle name="쉼표 [0] 16 2" xfId="12"/>
    <cellStyle name="쉼표 [0] 17 2" xfId="11"/>
    <cellStyle name="쉼표 [0] 18 2" xfId="2"/>
    <cellStyle name="쉼표 [0] 19" xfId="20"/>
    <cellStyle name="쉼표 [0] 28 10" xfId="19"/>
    <cellStyle name="쉼표 [0] 3 2" xfId="10"/>
    <cellStyle name="쉼표 [0] 4 2" xfId="9"/>
    <cellStyle name="쉼표 [0] 5 2" xfId="14"/>
    <cellStyle name="쉼표 [0] 6 2" xfId="16"/>
    <cellStyle name="쉼표 [0] 7 2" xfId="18"/>
    <cellStyle name="쉼표 [0] 8 2" xfId="6"/>
    <cellStyle name="쉼표 [0] 9 2" xfId="8"/>
    <cellStyle name="표준" xfId="0" builtinId="0"/>
    <cellStyle name="표준 10_환경공원" xfId="26"/>
    <cellStyle name="표준 133 3" xfId="27"/>
    <cellStyle name="표준 133 3 6" xfId="35"/>
    <cellStyle name="표준 139" xfId="21"/>
    <cellStyle name="표준 142" xfId="22"/>
    <cellStyle name="표준 157" xfId="29"/>
    <cellStyle name="표준 158" xfId="30"/>
    <cellStyle name="표준 159" xfId="31"/>
    <cellStyle name="표준 160" xfId="32"/>
    <cellStyle name="표준 161" xfId="33"/>
    <cellStyle name="표준 162" xfId="34"/>
    <cellStyle name="표준 163" xfId="28"/>
    <cellStyle name="표준 164" xfId="23"/>
    <cellStyle name="표준 82" xfId="4"/>
    <cellStyle name="표준_제8장. 전기가스수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0"/>
  <sheetViews>
    <sheetView tabSelected="1" zoomScaleNormal="100" workbookViewId="0">
      <selection activeCell="G19" sqref="G19"/>
    </sheetView>
  </sheetViews>
  <sheetFormatPr defaultColWidth="9" defaultRowHeight="16.5"/>
  <cols>
    <col min="1" max="1" width="8.5" style="3" customWidth="1"/>
    <col min="2" max="2" width="7.25" style="3" customWidth="1"/>
    <col min="3" max="3" width="11" style="3" customWidth="1"/>
    <col min="4" max="4" width="10.875" style="3" customWidth="1"/>
    <col min="5" max="5" width="8.875" style="3" bestFit="1" customWidth="1"/>
    <col min="6" max="6" width="9.75" style="3" customWidth="1"/>
    <col min="7" max="8" width="11.875" style="3" customWidth="1"/>
    <col min="9" max="9" width="12.5" style="3" customWidth="1"/>
    <col min="10" max="10" width="7.25" style="3" customWidth="1"/>
    <col min="11" max="12" width="11.875" style="3" customWidth="1"/>
    <col min="13" max="13" width="12.625" style="3" customWidth="1"/>
    <col min="14" max="14" width="7.25" style="3" customWidth="1"/>
    <col min="15" max="15" width="9.25" style="3" bestFit="1" customWidth="1"/>
    <col min="16" max="16" width="7.25" style="3" customWidth="1"/>
    <col min="17" max="17" width="10.375" style="3" bestFit="1" customWidth="1"/>
    <col min="18" max="18" width="13.875" style="3" bestFit="1" customWidth="1"/>
    <col min="19" max="19" width="11.625" style="3" customWidth="1"/>
    <col min="20" max="20" width="10.5" style="3" bestFit="1" customWidth="1"/>
    <col min="21" max="21" width="9.375" style="3" bestFit="1" customWidth="1"/>
    <col min="22" max="16384" width="9" style="3"/>
  </cols>
  <sheetData>
    <row r="1" spans="1:21" s="1" customFormat="1" ht="16.5" customHeight="1"/>
    <row r="2" spans="1:21" ht="22.5" customHeight="1">
      <c r="A2" s="92" t="s">
        <v>71</v>
      </c>
      <c r="B2" s="92"/>
      <c r="C2" s="92"/>
      <c r="D2" s="92"/>
      <c r="E2" s="92"/>
      <c r="F2" s="92"/>
      <c r="G2" s="92"/>
      <c r="H2" s="92"/>
      <c r="I2" s="92"/>
      <c r="J2" s="2"/>
      <c r="K2" s="2"/>
      <c r="L2" s="2"/>
      <c r="M2" s="2"/>
      <c r="N2" s="2"/>
      <c r="O2" s="2"/>
      <c r="P2" s="2"/>
      <c r="Q2" s="2"/>
      <c r="R2" s="2"/>
    </row>
    <row r="3" spans="1:21" s="1" customFormat="1" ht="16.5" customHeight="1">
      <c r="A3" s="93" t="s">
        <v>0</v>
      </c>
      <c r="B3" s="93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96" t="s">
        <v>1</v>
      </c>
      <c r="S3" s="96"/>
    </row>
    <row r="4" spans="1:21" ht="31.5" customHeight="1">
      <c r="A4" s="105" t="s">
        <v>2</v>
      </c>
      <c r="B4" s="97" t="s">
        <v>3</v>
      </c>
      <c r="C4" s="97" t="s">
        <v>4</v>
      </c>
      <c r="D4" s="97" t="s">
        <v>5</v>
      </c>
      <c r="E4" s="97" t="s">
        <v>6</v>
      </c>
      <c r="F4" s="97" t="s">
        <v>7</v>
      </c>
      <c r="G4" s="97"/>
      <c r="H4" s="97"/>
      <c r="I4" s="97"/>
      <c r="J4" s="97"/>
      <c r="K4" s="97"/>
      <c r="L4" s="97"/>
      <c r="M4" s="97"/>
      <c r="N4" s="97"/>
      <c r="O4" s="97" t="s">
        <v>8</v>
      </c>
      <c r="P4" s="97"/>
      <c r="Q4" s="97"/>
      <c r="R4" s="97"/>
      <c r="S4" s="97" t="s">
        <v>9</v>
      </c>
    </row>
    <row r="5" spans="1:21" ht="30" customHeight="1">
      <c r="A5" s="106"/>
      <c r="B5" s="97"/>
      <c r="C5" s="98"/>
      <c r="D5" s="97"/>
      <c r="E5" s="97"/>
      <c r="F5" s="102" t="s">
        <v>10</v>
      </c>
      <c r="G5" s="103"/>
      <c r="H5" s="103"/>
      <c r="I5" s="104"/>
      <c r="J5" s="102" t="s">
        <v>11</v>
      </c>
      <c r="K5" s="103"/>
      <c r="L5" s="103"/>
      <c r="M5" s="104"/>
      <c r="N5" s="97" t="s">
        <v>12</v>
      </c>
      <c r="O5" s="102" t="s">
        <v>13</v>
      </c>
      <c r="P5" s="103"/>
      <c r="Q5" s="104"/>
      <c r="R5" s="97" t="s">
        <v>12</v>
      </c>
      <c r="S5" s="97"/>
    </row>
    <row r="6" spans="1:21" ht="29.25" customHeight="1">
      <c r="A6" s="106"/>
      <c r="B6" s="97"/>
      <c r="C6" s="98"/>
      <c r="D6" s="97"/>
      <c r="E6" s="97"/>
      <c r="F6" s="5" t="s">
        <v>14</v>
      </c>
      <c r="G6" s="5" t="s">
        <v>68</v>
      </c>
      <c r="H6" s="5" t="s">
        <v>69</v>
      </c>
      <c r="I6" s="5" t="s">
        <v>70</v>
      </c>
      <c r="J6" s="5" t="s">
        <v>14</v>
      </c>
      <c r="K6" s="5" t="s">
        <v>15</v>
      </c>
      <c r="L6" s="5" t="s">
        <v>16</v>
      </c>
      <c r="M6" s="5" t="s">
        <v>17</v>
      </c>
      <c r="N6" s="97"/>
      <c r="O6" s="5" t="s">
        <v>14</v>
      </c>
      <c r="P6" s="5" t="s">
        <v>18</v>
      </c>
      <c r="Q6" s="5" t="s">
        <v>19</v>
      </c>
      <c r="R6" s="97"/>
      <c r="S6" s="97"/>
    </row>
    <row r="7" spans="1:21" s="24" customFormat="1" ht="29.25" customHeight="1">
      <c r="A7" s="16">
        <v>2015</v>
      </c>
      <c r="B7" s="17" t="s">
        <v>20</v>
      </c>
      <c r="C7" s="18">
        <v>0</v>
      </c>
      <c r="D7" s="19">
        <v>44020</v>
      </c>
      <c r="E7" s="20">
        <v>655.8</v>
      </c>
      <c r="F7" s="18">
        <v>13845</v>
      </c>
      <c r="G7" s="19">
        <v>0</v>
      </c>
      <c r="H7" s="19">
        <v>2375</v>
      </c>
      <c r="I7" s="18">
        <v>11470</v>
      </c>
      <c r="J7" s="18">
        <v>0</v>
      </c>
      <c r="K7" s="19">
        <v>0</v>
      </c>
      <c r="L7" s="19">
        <v>0</v>
      </c>
      <c r="M7" s="18">
        <v>0</v>
      </c>
      <c r="N7" s="21">
        <v>0</v>
      </c>
      <c r="O7" s="18">
        <v>30175</v>
      </c>
      <c r="P7" s="18">
        <v>0</v>
      </c>
      <c r="Q7" s="18">
        <v>30175</v>
      </c>
      <c r="R7" s="21">
        <v>648.61</v>
      </c>
      <c r="S7" s="22">
        <v>31</v>
      </c>
      <c r="T7" s="23"/>
      <c r="U7" s="23"/>
    </row>
    <row r="8" spans="1:21" s="24" customFormat="1" ht="29.25" customHeight="1">
      <c r="A8" s="16">
        <v>2016</v>
      </c>
      <c r="B8" s="17" t="s">
        <v>20</v>
      </c>
      <c r="C8" s="18">
        <v>0</v>
      </c>
      <c r="D8" s="19">
        <v>43375</v>
      </c>
      <c r="E8" s="20">
        <v>655.8</v>
      </c>
      <c r="F8" s="18">
        <v>13542</v>
      </c>
      <c r="G8" s="19">
        <v>0</v>
      </c>
      <c r="H8" s="19">
        <v>2522</v>
      </c>
      <c r="I8" s="18">
        <v>11020</v>
      </c>
      <c r="J8" s="18">
        <v>0</v>
      </c>
      <c r="K8" s="19">
        <v>0</v>
      </c>
      <c r="L8" s="19">
        <v>0</v>
      </c>
      <c r="M8" s="18">
        <v>0</v>
      </c>
      <c r="N8" s="21">
        <v>7.2</v>
      </c>
      <c r="O8" s="18">
        <v>29833</v>
      </c>
      <c r="P8" s="18">
        <v>0</v>
      </c>
      <c r="Q8" s="18">
        <v>29833</v>
      </c>
      <c r="R8" s="21">
        <v>648.61</v>
      </c>
      <c r="S8" s="22">
        <v>31</v>
      </c>
      <c r="T8" s="23"/>
      <c r="U8" s="23"/>
    </row>
    <row r="9" spans="1:21" s="24" customFormat="1" ht="29.25" customHeight="1">
      <c r="A9" s="16">
        <v>2017</v>
      </c>
      <c r="B9" s="17" t="s">
        <v>20</v>
      </c>
      <c r="C9" s="18">
        <v>0</v>
      </c>
      <c r="D9" s="25">
        <v>42837</v>
      </c>
      <c r="E9" s="26">
        <v>655.8</v>
      </c>
      <c r="F9" s="18">
        <v>16198</v>
      </c>
      <c r="G9" s="19">
        <v>0</v>
      </c>
      <c r="H9" s="25">
        <v>1222</v>
      </c>
      <c r="I9" s="27">
        <v>14976</v>
      </c>
      <c r="J9" s="18">
        <v>0</v>
      </c>
      <c r="K9" s="19">
        <v>0</v>
      </c>
      <c r="L9" s="19">
        <v>0</v>
      </c>
      <c r="M9" s="18">
        <v>0</v>
      </c>
      <c r="N9" s="28">
        <v>9.7799999999999994</v>
      </c>
      <c r="O9" s="18">
        <v>26639</v>
      </c>
      <c r="P9" s="18">
        <v>0</v>
      </c>
      <c r="Q9" s="27">
        <v>26639</v>
      </c>
      <c r="R9" s="28">
        <v>646.01</v>
      </c>
      <c r="S9" s="22">
        <v>38</v>
      </c>
      <c r="T9" s="23"/>
      <c r="U9" s="23"/>
    </row>
    <row r="10" spans="1:21" s="24" customFormat="1" ht="29.25" customHeight="1">
      <c r="A10" s="16">
        <v>2018</v>
      </c>
      <c r="B10" s="17" t="s">
        <v>20</v>
      </c>
      <c r="C10" s="18">
        <v>0</v>
      </c>
      <c r="D10" s="25">
        <v>42036</v>
      </c>
      <c r="E10" s="26">
        <v>655.7</v>
      </c>
      <c r="F10" s="18">
        <v>18193</v>
      </c>
      <c r="G10" s="19">
        <v>0</v>
      </c>
      <c r="H10" s="25">
        <v>1115</v>
      </c>
      <c r="I10" s="27">
        <v>17078</v>
      </c>
      <c r="J10" s="18">
        <v>0</v>
      </c>
      <c r="K10" s="19">
        <v>0</v>
      </c>
      <c r="L10" s="19">
        <v>0</v>
      </c>
      <c r="M10" s="18">
        <v>0</v>
      </c>
      <c r="N10" s="28">
        <v>10.050000000000001</v>
      </c>
      <c r="O10" s="18">
        <v>23843</v>
      </c>
      <c r="P10" s="18">
        <v>0</v>
      </c>
      <c r="Q10" s="27">
        <v>23843</v>
      </c>
      <c r="R10" s="28">
        <v>645.75</v>
      </c>
      <c r="S10" s="22">
        <v>43</v>
      </c>
      <c r="T10" s="23"/>
      <c r="U10" s="23"/>
    </row>
    <row r="11" spans="1:21" s="24" customFormat="1" ht="29.25" customHeight="1">
      <c r="A11" s="6">
        <v>2019</v>
      </c>
      <c r="B11" s="29" t="s">
        <v>20</v>
      </c>
      <c r="C11" s="18">
        <v>0</v>
      </c>
      <c r="D11" s="27">
        <v>41102</v>
      </c>
      <c r="E11" s="30">
        <v>657.06899999999996</v>
      </c>
      <c r="F11" s="31">
        <v>18493</v>
      </c>
      <c r="G11" s="18">
        <v>0</v>
      </c>
      <c r="H11" s="27">
        <v>1115</v>
      </c>
      <c r="I11" s="27">
        <v>17378</v>
      </c>
      <c r="J11" s="18">
        <v>0</v>
      </c>
      <c r="K11" s="18">
        <v>0</v>
      </c>
      <c r="L11" s="18">
        <v>0</v>
      </c>
      <c r="M11" s="18">
        <v>0</v>
      </c>
      <c r="N11" s="32">
        <v>12.006</v>
      </c>
      <c r="O11" s="18">
        <v>22609</v>
      </c>
      <c r="P11" s="18">
        <v>0</v>
      </c>
      <c r="Q11" s="27">
        <v>22609</v>
      </c>
      <c r="R11" s="28">
        <v>645.06299999999999</v>
      </c>
      <c r="S11" s="33">
        <v>44.992944382268504</v>
      </c>
      <c r="T11" s="23"/>
      <c r="U11" s="23"/>
    </row>
    <row r="12" spans="1:21" s="43" customFormat="1" ht="24.75" customHeight="1">
      <c r="A12" s="7">
        <v>2020</v>
      </c>
      <c r="B12" s="34" t="s">
        <v>21</v>
      </c>
      <c r="C12" s="35">
        <f>SUM(C13:C26)</f>
        <v>0</v>
      </c>
      <c r="D12" s="36">
        <f t="shared" ref="D12:M12" si="0">SUM(D13:D26)</f>
        <v>39702</v>
      </c>
      <c r="E12" s="37">
        <f t="shared" si="0"/>
        <v>657.06399999999996</v>
      </c>
      <c r="F12" s="38">
        <f t="shared" si="0"/>
        <v>16994</v>
      </c>
      <c r="G12" s="35">
        <f t="shared" si="0"/>
        <v>0</v>
      </c>
      <c r="H12" s="36">
        <f t="shared" si="0"/>
        <v>910</v>
      </c>
      <c r="I12" s="36">
        <f t="shared" si="0"/>
        <v>16084</v>
      </c>
      <c r="J12" s="35">
        <f t="shared" si="0"/>
        <v>0</v>
      </c>
      <c r="K12" s="35">
        <f t="shared" si="0"/>
        <v>0</v>
      </c>
      <c r="L12" s="35">
        <f t="shared" si="0"/>
        <v>0</v>
      </c>
      <c r="M12" s="35">
        <f t="shared" si="0"/>
        <v>0</v>
      </c>
      <c r="N12" s="39">
        <f>SUM(N13:N26)</f>
        <v>12.006</v>
      </c>
      <c r="O12" s="35">
        <f>P12+Q12</f>
        <v>22708</v>
      </c>
      <c r="P12" s="35">
        <f>SUM(P13:P26)</f>
        <v>0</v>
      </c>
      <c r="Q12" s="36">
        <f>SUM(Q13:Q26)</f>
        <v>22708</v>
      </c>
      <c r="R12" s="40">
        <f>SUM(R13:R26)</f>
        <v>645.06299999999999</v>
      </c>
      <c r="S12" s="41">
        <f t="shared" ref="S12:S26" si="1">F12/D12*100</f>
        <v>42.803888972847716</v>
      </c>
      <c r="T12" s="23"/>
      <c r="U12" s="42"/>
    </row>
    <row r="13" spans="1:21" s="43" customFormat="1" ht="24.75" customHeight="1">
      <c r="A13" s="12" t="s">
        <v>22</v>
      </c>
      <c r="B13" s="44" t="s">
        <v>23</v>
      </c>
      <c r="C13" s="45">
        <v>0</v>
      </c>
      <c r="D13" s="46">
        <v>4608</v>
      </c>
      <c r="E13" s="47">
        <v>79.858000000000004</v>
      </c>
      <c r="F13" s="44">
        <f>G13+H13+I13</f>
        <v>1007</v>
      </c>
      <c r="G13" s="48">
        <v>0</v>
      </c>
      <c r="H13" s="49"/>
      <c r="I13" s="50">
        <v>1007</v>
      </c>
      <c r="J13" s="51">
        <f t="shared" ref="J13:J26" si="2">SUM(K13:M13)</f>
        <v>0</v>
      </c>
      <c r="K13" s="48">
        <v>0</v>
      </c>
      <c r="L13" s="48">
        <v>0</v>
      </c>
      <c r="M13" s="48">
        <v>0</v>
      </c>
      <c r="N13" s="52">
        <v>0.308</v>
      </c>
      <c r="O13" s="13">
        <f t="shared" ref="O13:O26" si="3">SUM(P13:Q13)</f>
        <v>3601</v>
      </c>
      <c r="P13" s="48">
        <v>0</v>
      </c>
      <c r="Q13" s="53">
        <v>3601</v>
      </c>
      <c r="R13" s="54">
        <v>79.55</v>
      </c>
      <c r="S13" s="55">
        <f t="shared" si="1"/>
        <v>21.853298611111111</v>
      </c>
      <c r="U13" s="56"/>
    </row>
    <row r="14" spans="1:21" s="43" customFormat="1" ht="24.75" customHeight="1">
      <c r="A14" s="12" t="s">
        <v>24</v>
      </c>
      <c r="B14" s="44" t="s">
        <v>23</v>
      </c>
      <c r="C14" s="45">
        <v>0</v>
      </c>
      <c r="D14" s="46">
        <v>5990</v>
      </c>
      <c r="E14" s="47">
        <v>67.611000000000004</v>
      </c>
      <c r="F14" s="44">
        <f t="shared" ref="F14:F26" si="4">G14+H14+I14</f>
        <v>4339</v>
      </c>
      <c r="G14" s="48">
        <v>0</v>
      </c>
      <c r="H14" s="49">
        <v>100</v>
      </c>
      <c r="I14" s="50">
        <v>4239</v>
      </c>
      <c r="J14" s="51">
        <f t="shared" si="2"/>
        <v>0</v>
      </c>
      <c r="K14" s="48">
        <v>0</v>
      </c>
      <c r="L14" s="48">
        <v>0</v>
      </c>
      <c r="M14" s="48">
        <v>0</v>
      </c>
      <c r="N14" s="52">
        <v>3.0339999999999998</v>
      </c>
      <c r="O14" s="13">
        <f t="shared" si="3"/>
        <v>1651</v>
      </c>
      <c r="P14" s="48">
        <v>0</v>
      </c>
      <c r="Q14" s="53">
        <v>1651</v>
      </c>
      <c r="R14" s="54">
        <v>64.576999999999998</v>
      </c>
      <c r="S14" s="55">
        <f t="shared" si="1"/>
        <v>72.437395659432397</v>
      </c>
      <c r="U14" s="56"/>
    </row>
    <row r="15" spans="1:21" s="43" customFormat="1" ht="24.75" customHeight="1">
      <c r="A15" s="12" t="s">
        <v>25</v>
      </c>
      <c r="B15" s="44" t="s">
        <v>23</v>
      </c>
      <c r="C15" s="45">
        <v>0</v>
      </c>
      <c r="D15" s="46">
        <v>1918</v>
      </c>
      <c r="E15" s="47">
        <v>33.68</v>
      </c>
      <c r="F15" s="44">
        <f t="shared" si="4"/>
        <v>597</v>
      </c>
      <c r="G15" s="48">
        <v>0</v>
      </c>
      <c r="H15" s="49"/>
      <c r="I15" s="50">
        <v>597</v>
      </c>
      <c r="J15" s="51">
        <f t="shared" si="2"/>
        <v>0</v>
      </c>
      <c r="K15" s="48">
        <v>0</v>
      </c>
      <c r="L15" s="48">
        <v>0</v>
      </c>
      <c r="M15" s="48">
        <v>0</v>
      </c>
      <c r="N15" s="52">
        <v>0.35</v>
      </c>
      <c r="O15" s="13">
        <f t="shared" si="3"/>
        <v>1321</v>
      </c>
      <c r="P15" s="48">
        <v>0</v>
      </c>
      <c r="Q15" s="53">
        <v>1321</v>
      </c>
      <c r="R15" s="54">
        <v>33.33</v>
      </c>
      <c r="S15" s="55">
        <f t="shared" si="1"/>
        <v>31.126173096976018</v>
      </c>
      <c r="U15" s="56"/>
    </row>
    <row r="16" spans="1:21" s="43" customFormat="1" ht="24.75" customHeight="1">
      <c r="A16" s="12" t="s">
        <v>26</v>
      </c>
      <c r="B16" s="44" t="s">
        <v>23</v>
      </c>
      <c r="C16" s="45">
        <v>0</v>
      </c>
      <c r="D16" s="46">
        <v>2891</v>
      </c>
      <c r="E16" s="47">
        <v>47.548999999999999</v>
      </c>
      <c r="F16" s="44">
        <f t="shared" si="4"/>
        <v>1647</v>
      </c>
      <c r="G16" s="48">
        <v>0</v>
      </c>
      <c r="H16" s="49"/>
      <c r="I16" s="50">
        <v>1647</v>
      </c>
      <c r="J16" s="51">
        <f t="shared" si="2"/>
        <v>0</v>
      </c>
      <c r="K16" s="48">
        <v>0</v>
      </c>
      <c r="L16" s="48">
        <v>0</v>
      </c>
      <c r="M16" s="48">
        <v>0</v>
      </c>
      <c r="N16" s="52">
        <v>2.169</v>
      </c>
      <c r="O16" s="13">
        <f t="shared" si="3"/>
        <v>1244</v>
      </c>
      <c r="P16" s="48">
        <v>0</v>
      </c>
      <c r="Q16" s="53">
        <v>1244</v>
      </c>
      <c r="R16" s="54">
        <v>45.38</v>
      </c>
      <c r="S16" s="55">
        <f t="shared" si="1"/>
        <v>56.969906606710488</v>
      </c>
      <c r="U16" s="56"/>
    </row>
    <row r="17" spans="1:21" s="43" customFormat="1" ht="24.75" customHeight="1">
      <c r="A17" s="12" t="s">
        <v>27</v>
      </c>
      <c r="B17" s="44" t="s">
        <v>23</v>
      </c>
      <c r="C17" s="45">
        <v>0</v>
      </c>
      <c r="D17" s="46">
        <v>2254</v>
      </c>
      <c r="E17" s="47">
        <v>52.734999999999999</v>
      </c>
      <c r="F17" s="44">
        <f t="shared" si="4"/>
        <v>528</v>
      </c>
      <c r="G17" s="48">
        <v>0</v>
      </c>
      <c r="H17" s="49">
        <v>74</v>
      </c>
      <c r="I17" s="50">
        <v>454</v>
      </c>
      <c r="J17" s="51">
        <f t="shared" si="2"/>
        <v>0</v>
      </c>
      <c r="K17" s="48">
        <v>0</v>
      </c>
      <c r="L17" s="48">
        <v>0</v>
      </c>
      <c r="M17" s="48">
        <v>0</v>
      </c>
      <c r="N17" s="52">
        <v>0.34499999999999997</v>
      </c>
      <c r="O17" s="13">
        <f t="shared" si="3"/>
        <v>1726</v>
      </c>
      <c r="P17" s="48">
        <v>0</v>
      </c>
      <c r="Q17" s="53">
        <v>1726</v>
      </c>
      <c r="R17" s="54">
        <v>52.39</v>
      </c>
      <c r="S17" s="55">
        <f t="shared" si="1"/>
        <v>23.425022182786158</v>
      </c>
      <c r="U17" s="56"/>
    </row>
    <row r="18" spans="1:21" s="43" customFormat="1" ht="24.75" customHeight="1">
      <c r="A18" s="12" t="s">
        <v>28</v>
      </c>
      <c r="B18" s="44" t="s">
        <v>23</v>
      </c>
      <c r="C18" s="45">
        <v>0</v>
      </c>
      <c r="D18" s="46">
        <v>4393</v>
      </c>
      <c r="E18" s="47">
        <v>51.731999999999999</v>
      </c>
      <c r="F18" s="44">
        <f t="shared" si="4"/>
        <v>2169</v>
      </c>
      <c r="G18" s="48">
        <v>0</v>
      </c>
      <c r="H18" s="49">
        <v>36</v>
      </c>
      <c r="I18" s="50">
        <v>2133</v>
      </c>
      <c r="J18" s="51">
        <f t="shared" si="2"/>
        <v>0</v>
      </c>
      <c r="K18" s="48">
        <v>0</v>
      </c>
      <c r="L18" s="48">
        <v>0</v>
      </c>
      <c r="M18" s="48">
        <v>0</v>
      </c>
      <c r="N18" s="52">
        <v>0.64400000000000002</v>
      </c>
      <c r="O18" s="13">
        <f t="shared" si="3"/>
        <v>2224</v>
      </c>
      <c r="P18" s="48">
        <v>0</v>
      </c>
      <c r="Q18" s="53">
        <v>2224</v>
      </c>
      <c r="R18" s="54">
        <v>51.088000000000001</v>
      </c>
      <c r="S18" s="55">
        <f t="shared" si="1"/>
        <v>49.374004097427729</v>
      </c>
      <c r="U18" s="56"/>
    </row>
    <row r="19" spans="1:21" s="43" customFormat="1" ht="24.75" customHeight="1">
      <c r="A19" s="12" t="s">
        <v>29</v>
      </c>
      <c r="B19" s="44" t="s">
        <v>23</v>
      </c>
      <c r="C19" s="45">
        <v>0</v>
      </c>
      <c r="D19" s="46">
        <v>2834</v>
      </c>
      <c r="E19" s="47">
        <v>55.274999999999999</v>
      </c>
      <c r="F19" s="44">
        <f t="shared" si="4"/>
        <v>994</v>
      </c>
      <c r="G19" s="48">
        <v>0</v>
      </c>
      <c r="H19" s="49">
        <v>68</v>
      </c>
      <c r="I19" s="50">
        <v>926</v>
      </c>
      <c r="J19" s="51">
        <f t="shared" si="2"/>
        <v>0</v>
      </c>
      <c r="K19" s="48">
        <v>0</v>
      </c>
      <c r="L19" s="48">
        <v>0</v>
      </c>
      <c r="M19" s="48">
        <v>0</v>
      </c>
      <c r="N19" s="52">
        <v>0.60699999999999998</v>
      </c>
      <c r="O19" s="13">
        <f t="shared" si="3"/>
        <v>1840</v>
      </c>
      <c r="P19" s="48">
        <v>0</v>
      </c>
      <c r="Q19" s="53">
        <v>1840</v>
      </c>
      <c r="R19" s="54">
        <v>54.667999999999999</v>
      </c>
      <c r="S19" s="55">
        <f t="shared" si="1"/>
        <v>35.074100211714892</v>
      </c>
      <c r="U19" s="56"/>
    </row>
    <row r="20" spans="1:21" s="43" customFormat="1" ht="24.75" customHeight="1">
      <c r="A20" s="12" t="s">
        <v>30</v>
      </c>
      <c r="B20" s="44" t="s">
        <v>23</v>
      </c>
      <c r="C20" s="45">
        <v>0</v>
      </c>
      <c r="D20" s="46">
        <v>3623</v>
      </c>
      <c r="E20" s="47">
        <v>48.779000000000003</v>
      </c>
      <c r="F20" s="44">
        <f t="shared" si="4"/>
        <v>3039</v>
      </c>
      <c r="G20" s="48">
        <v>0</v>
      </c>
      <c r="H20" s="49">
        <v>445</v>
      </c>
      <c r="I20" s="50">
        <v>2594</v>
      </c>
      <c r="J20" s="51">
        <f t="shared" si="2"/>
        <v>0</v>
      </c>
      <c r="K20" s="48">
        <v>0</v>
      </c>
      <c r="L20" s="48">
        <v>0</v>
      </c>
      <c r="M20" s="48">
        <v>0</v>
      </c>
      <c r="N20" s="52">
        <v>1.0489999999999999</v>
      </c>
      <c r="O20" s="13">
        <f t="shared" si="3"/>
        <v>584</v>
      </c>
      <c r="P20" s="48">
        <v>0</v>
      </c>
      <c r="Q20" s="53">
        <v>584</v>
      </c>
      <c r="R20" s="54">
        <v>47.73</v>
      </c>
      <c r="S20" s="55">
        <f t="shared" si="1"/>
        <v>83.88076179961358</v>
      </c>
      <c r="U20" s="56"/>
    </row>
    <row r="21" spans="1:21" s="43" customFormat="1" ht="24.75" customHeight="1">
      <c r="A21" s="12" t="s">
        <v>31</v>
      </c>
      <c r="B21" s="44" t="s">
        <v>23</v>
      </c>
      <c r="C21" s="45">
        <v>0</v>
      </c>
      <c r="D21" s="46">
        <v>1951</v>
      </c>
      <c r="E21" s="47">
        <v>36.026000000000003</v>
      </c>
      <c r="F21" s="44">
        <f t="shared" si="4"/>
        <v>765</v>
      </c>
      <c r="G21" s="48">
        <v>0</v>
      </c>
      <c r="H21" s="49">
        <v>187</v>
      </c>
      <c r="I21" s="50">
        <v>578</v>
      </c>
      <c r="J21" s="51">
        <f t="shared" si="2"/>
        <v>0</v>
      </c>
      <c r="K21" s="48">
        <v>0</v>
      </c>
      <c r="L21" s="48">
        <v>0</v>
      </c>
      <c r="M21" s="48">
        <v>0</v>
      </c>
      <c r="N21" s="52">
        <v>2.2280000000000002</v>
      </c>
      <c r="O21" s="13">
        <f t="shared" si="3"/>
        <v>1186</v>
      </c>
      <c r="P21" s="48">
        <v>0</v>
      </c>
      <c r="Q21" s="53">
        <v>1186</v>
      </c>
      <c r="R21" s="54">
        <v>33.799999999999997</v>
      </c>
      <c r="S21" s="55">
        <f t="shared" si="1"/>
        <v>39.21066119938493</v>
      </c>
      <c r="U21" s="56"/>
    </row>
    <row r="22" spans="1:21" s="43" customFormat="1" ht="24.75" customHeight="1">
      <c r="A22" s="12" t="s">
        <v>32</v>
      </c>
      <c r="B22" s="44" t="s">
        <v>23</v>
      </c>
      <c r="C22" s="45">
        <v>0</v>
      </c>
      <c r="D22" s="46">
        <v>1638</v>
      </c>
      <c r="E22" s="47">
        <v>33.131</v>
      </c>
      <c r="F22" s="44">
        <f t="shared" si="4"/>
        <v>427</v>
      </c>
      <c r="G22" s="48">
        <v>0</v>
      </c>
      <c r="H22" s="49">
        <v>0</v>
      </c>
      <c r="I22" s="50">
        <v>427</v>
      </c>
      <c r="J22" s="51">
        <f t="shared" si="2"/>
        <v>0</v>
      </c>
      <c r="K22" s="48">
        <v>0</v>
      </c>
      <c r="L22" s="48">
        <v>0</v>
      </c>
      <c r="M22" s="48">
        <v>0</v>
      </c>
      <c r="N22" s="52">
        <v>0.24099999999999999</v>
      </c>
      <c r="O22" s="13">
        <f t="shared" si="3"/>
        <v>1211</v>
      </c>
      <c r="P22" s="48">
        <v>0</v>
      </c>
      <c r="Q22" s="53">
        <v>1211</v>
      </c>
      <c r="R22" s="54">
        <v>32.89</v>
      </c>
      <c r="S22" s="55">
        <f t="shared" si="1"/>
        <v>26.068376068376072</v>
      </c>
      <c r="U22" s="56"/>
    </row>
    <row r="23" spans="1:21" s="43" customFormat="1" ht="24.75" customHeight="1">
      <c r="A23" s="12" t="s">
        <v>33</v>
      </c>
      <c r="B23" s="44" t="s">
        <v>23</v>
      </c>
      <c r="C23" s="45">
        <v>0</v>
      </c>
      <c r="D23" s="46">
        <v>1648</v>
      </c>
      <c r="E23" s="47">
        <v>29.155000000000001</v>
      </c>
      <c r="F23" s="44">
        <f t="shared" si="4"/>
        <v>219</v>
      </c>
      <c r="G23" s="48">
        <v>0</v>
      </c>
      <c r="H23" s="49">
        <v>0</v>
      </c>
      <c r="I23" s="50">
        <v>219</v>
      </c>
      <c r="J23" s="51">
        <f t="shared" si="2"/>
        <v>0</v>
      </c>
      <c r="K23" s="48">
        <v>0</v>
      </c>
      <c r="L23" s="48">
        <v>0</v>
      </c>
      <c r="M23" s="48">
        <v>0</v>
      </c>
      <c r="N23" s="52">
        <v>0.23499999999999999</v>
      </c>
      <c r="O23" s="13">
        <f t="shared" si="3"/>
        <v>1429</v>
      </c>
      <c r="P23" s="48">
        <v>0</v>
      </c>
      <c r="Q23" s="53">
        <v>1429</v>
      </c>
      <c r="R23" s="54">
        <v>28.92</v>
      </c>
      <c r="S23" s="55">
        <f t="shared" si="1"/>
        <v>13.288834951456311</v>
      </c>
      <c r="U23" s="56"/>
    </row>
    <row r="24" spans="1:21" s="43" customFormat="1" ht="24.75" customHeight="1">
      <c r="A24" s="12" t="s">
        <v>34</v>
      </c>
      <c r="B24" s="44" t="s">
        <v>23</v>
      </c>
      <c r="C24" s="45">
        <v>0</v>
      </c>
      <c r="D24" s="46">
        <v>2957</v>
      </c>
      <c r="E24" s="47">
        <v>59.988999999999997</v>
      </c>
      <c r="F24" s="44">
        <f t="shared" si="4"/>
        <v>496</v>
      </c>
      <c r="G24" s="48">
        <v>0</v>
      </c>
      <c r="H24" s="49">
        <v>0</v>
      </c>
      <c r="I24" s="50">
        <v>496</v>
      </c>
      <c r="J24" s="51">
        <f t="shared" si="2"/>
        <v>0</v>
      </c>
      <c r="K24" s="48">
        <v>0</v>
      </c>
      <c r="L24" s="48">
        <v>0</v>
      </c>
      <c r="M24" s="48">
        <v>0</v>
      </c>
      <c r="N24" s="52">
        <v>0.25900000000000001</v>
      </c>
      <c r="O24" s="13">
        <f t="shared" si="3"/>
        <v>2461</v>
      </c>
      <c r="P24" s="48">
        <v>0</v>
      </c>
      <c r="Q24" s="53">
        <v>2461</v>
      </c>
      <c r="R24" s="54">
        <v>59.73</v>
      </c>
      <c r="S24" s="55">
        <f t="shared" si="1"/>
        <v>16.773757186337505</v>
      </c>
      <c r="U24" s="56"/>
    </row>
    <row r="25" spans="1:21" s="43" customFormat="1" ht="24.75" customHeight="1">
      <c r="A25" s="12" t="s">
        <v>35</v>
      </c>
      <c r="B25" s="44" t="s">
        <v>23</v>
      </c>
      <c r="C25" s="45">
        <v>0</v>
      </c>
      <c r="D25" s="46">
        <v>974</v>
      </c>
      <c r="E25" s="47">
        <v>18.440999999999999</v>
      </c>
      <c r="F25" s="44">
        <f t="shared" si="4"/>
        <v>432</v>
      </c>
      <c r="G25" s="48">
        <v>0</v>
      </c>
      <c r="H25" s="49">
        <v>0</v>
      </c>
      <c r="I25" s="50">
        <v>432</v>
      </c>
      <c r="J25" s="51">
        <f t="shared" si="2"/>
        <v>0</v>
      </c>
      <c r="K25" s="48">
        <v>0</v>
      </c>
      <c r="L25" s="48">
        <v>0</v>
      </c>
      <c r="M25" s="48">
        <v>0</v>
      </c>
      <c r="N25" s="52">
        <v>0.27100000000000002</v>
      </c>
      <c r="O25" s="13">
        <f t="shared" si="3"/>
        <v>542</v>
      </c>
      <c r="P25" s="48">
        <v>0</v>
      </c>
      <c r="Q25" s="53">
        <v>542</v>
      </c>
      <c r="R25" s="54">
        <v>18.170000000000002</v>
      </c>
      <c r="S25" s="55">
        <f t="shared" si="1"/>
        <v>44.353182751540047</v>
      </c>
      <c r="U25" s="56"/>
    </row>
    <row r="26" spans="1:21" s="43" customFormat="1" ht="24.75" customHeight="1">
      <c r="A26" s="57" t="s">
        <v>36</v>
      </c>
      <c r="B26" s="58" t="s">
        <v>23</v>
      </c>
      <c r="C26" s="59">
        <v>0</v>
      </c>
      <c r="D26" s="60">
        <v>2023</v>
      </c>
      <c r="E26" s="61">
        <v>43.103000000000002</v>
      </c>
      <c r="F26" s="44">
        <f t="shared" si="4"/>
        <v>335</v>
      </c>
      <c r="G26" s="62">
        <v>0</v>
      </c>
      <c r="H26" s="63">
        <v>0</v>
      </c>
      <c r="I26" s="64">
        <v>335</v>
      </c>
      <c r="J26" s="65">
        <f t="shared" si="2"/>
        <v>0</v>
      </c>
      <c r="K26" s="62">
        <v>0</v>
      </c>
      <c r="L26" s="62">
        <v>0</v>
      </c>
      <c r="M26" s="62">
        <v>0</v>
      </c>
      <c r="N26" s="66">
        <v>0.26600000000000001</v>
      </c>
      <c r="O26" s="67">
        <f t="shared" si="3"/>
        <v>1688</v>
      </c>
      <c r="P26" s="62">
        <v>0</v>
      </c>
      <c r="Q26" s="53">
        <v>1688</v>
      </c>
      <c r="R26" s="54">
        <v>42.84</v>
      </c>
      <c r="S26" s="68">
        <f t="shared" si="1"/>
        <v>16.559565002471576</v>
      </c>
      <c r="U26" s="56"/>
    </row>
    <row r="27" spans="1:21" s="10" customFormat="1" ht="16.5" customHeight="1">
      <c r="A27" s="94" t="s">
        <v>37</v>
      </c>
      <c r="B27" s="9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00" t="s">
        <v>38</v>
      </c>
      <c r="Q27" s="101"/>
      <c r="R27" s="101"/>
      <c r="S27" s="101"/>
    </row>
    <row r="28" spans="1:21" s="10" customFormat="1" ht="16.5" customHeight="1">
      <c r="A28" s="69" t="s">
        <v>39</v>
      </c>
      <c r="B28" s="70"/>
    </row>
    <row r="29" spans="1:21">
      <c r="R29" s="71"/>
    </row>
    <row r="30" spans="1:21">
      <c r="D30" s="11" t="s">
        <v>40</v>
      </c>
    </row>
  </sheetData>
  <mergeCells count="18">
    <mergeCell ref="A2:I2"/>
    <mergeCell ref="A3:B3"/>
    <mergeCell ref="R3:S3"/>
    <mergeCell ref="A4:A6"/>
    <mergeCell ref="B4:B6"/>
    <mergeCell ref="C4:C6"/>
    <mergeCell ref="D4:D6"/>
    <mergeCell ref="E4:E6"/>
    <mergeCell ref="F4:N4"/>
    <mergeCell ref="O4:R4"/>
    <mergeCell ref="A27:B27"/>
    <mergeCell ref="P27:S27"/>
    <mergeCell ref="S4:S6"/>
    <mergeCell ref="F5:I5"/>
    <mergeCell ref="J5:M5"/>
    <mergeCell ref="N5:N6"/>
    <mergeCell ref="O5:Q5"/>
    <mergeCell ref="R5:R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3"/>
  <sheetViews>
    <sheetView zoomScale="80" zoomScaleNormal="80" workbookViewId="0">
      <selection activeCell="G31" sqref="G31"/>
    </sheetView>
  </sheetViews>
  <sheetFormatPr defaultColWidth="9" defaultRowHeight="16.5"/>
  <cols>
    <col min="1" max="1" width="8.125" style="3" customWidth="1"/>
    <col min="2" max="2" width="11.75" style="3" bestFit="1" customWidth="1"/>
    <col min="3" max="3" width="15" style="3" bestFit="1" customWidth="1"/>
    <col min="4" max="4" width="10.75" style="3" customWidth="1"/>
    <col min="5" max="5" width="10.875" style="3" customWidth="1"/>
    <col min="6" max="6" width="8.125" style="3" bestFit="1" customWidth="1"/>
    <col min="7" max="7" width="12.625" style="3" customWidth="1"/>
    <col min="8" max="8" width="11" style="3" customWidth="1"/>
    <col min="9" max="9" width="7.5" style="3" customWidth="1"/>
    <col min="10" max="10" width="8" style="3" customWidth="1"/>
    <col min="11" max="11" width="6.5" style="3" bestFit="1" customWidth="1"/>
    <col min="12" max="12" width="11" style="3" customWidth="1"/>
    <col min="13" max="14" width="11.75" style="3" bestFit="1" customWidth="1"/>
    <col min="15" max="15" width="10.75" style="3" customWidth="1"/>
    <col min="16" max="16" width="11.125" style="3" customWidth="1"/>
    <col min="17" max="17" width="9.125" style="3" bestFit="1" customWidth="1"/>
    <col min="18" max="18" width="12.375" style="3" customWidth="1"/>
    <col min="19" max="19" width="10.75" style="3" customWidth="1"/>
    <col min="20" max="20" width="8.125" style="3" bestFit="1" customWidth="1"/>
    <col min="21" max="21" width="6.125" style="3" customWidth="1"/>
    <col min="22" max="22" width="7.25" style="3" customWidth="1"/>
    <col min="23" max="23" width="9.625" style="3" bestFit="1" customWidth="1"/>
    <col min="24" max="24" width="11.375" style="3" customWidth="1"/>
    <col min="25" max="25" width="10.375" style="3" customWidth="1"/>
    <col min="26" max="26" width="9" style="3"/>
    <col min="27" max="27" width="9.25" style="3" bestFit="1" customWidth="1"/>
    <col min="28" max="16384" width="9" style="3"/>
  </cols>
  <sheetData>
    <row r="1" spans="1:25" s="1" customFormat="1" ht="16.5" customHeight="1"/>
    <row r="2" spans="1:25" ht="22.5" customHeight="1">
      <c r="A2" s="99" t="s">
        <v>72</v>
      </c>
      <c r="B2" s="99"/>
      <c r="C2" s="99"/>
      <c r="D2" s="99"/>
      <c r="E2" s="99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s="1" customFormat="1" ht="16.5" customHeight="1">
      <c r="A3" s="93" t="s">
        <v>41</v>
      </c>
      <c r="B3" s="93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96" t="s">
        <v>42</v>
      </c>
      <c r="X3" s="96"/>
      <c r="Y3" s="96"/>
    </row>
    <row r="4" spans="1:25" ht="23.25" customHeight="1">
      <c r="A4" s="105" t="s">
        <v>43</v>
      </c>
      <c r="B4" s="97" t="s">
        <v>44</v>
      </c>
      <c r="C4" s="97" t="s">
        <v>45</v>
      </c>
      <c r="D4" s="97" t="s">
        <v>46</v>
      </c>
      <c r="E4" s="97" t="s">
        <v>47</v>
      </c>
      <c r="F4" s="97"/>
      <c r="G4" s="97"/>
      <c r="H4" s="97"/>
      <c r="I4" s="97"/>
      <c r="J4" s="97"/>
      <c r="K4" s="97"/>
      <c r="L4" s="97" t="s">
        <v>48</v>
      </c>
      <c r="M4" s="97"/>
      <c r="N4" s="97"/>
      <c r="O4" s="97"/>
      <c r="P4" s="97"/>
      <c r="Q4" s="97"/>
      <c r="R4" s="97"/>
      <c r="S4" s="97"/>
      <c r="T4" s="97"/>
      <c r="U4" s="97"/>
      <c r="V4" s="97"/>
      <c r="W4" s="97" t="s">
        <v>49</v>
      </c>
      <c r="X4" s="97" t="s">
        <v>50</v>
      </c>
      <c r="Y4" s="97" t="s">
        <v>51</v>
      </c>
    </row>
    <row r="5" spans="1:25" ht="30.75" customHeight="1">
      <c r="A5" s="106"/>
      <c r="B5" s="97"/>
      <c r="C5" s="97"/>
      <c r="D5" s="97"/>
      <c r="E5" s="97" t="s">
        <v>52</v>
      </c>
      <c r="F5" s="97" t="s">
        <v>53</v>
      </c>
      <c r="G5" s="97" t="s">
        <v>54</v>
      </c>
      <c r="H5" s="97" t="s">
        <v>55</v>
      </c>
      <c r="I5" s="97"/>
      <c r="J5" s="97" t="s">
        <v>56</v>
      </c>
      <c r="K5" s="97" t="s">
        <v>57</v>
      </c>
      <c r="L5" s="97" t="s">
        <v>52</v>
      </c>
      <c r="M5" s="97" t="s">
        <v>58</v>
      </c>
      <c r="N5" s="97"/>
      <c r="O5" s="97"/>
      <c r="P5" s="97"/>
      <c r="Q5" s="97" t="s">
        <v>59</v>
      </c>
      <c r="R5" s="97"/>
      <c r="S5" s="97"/>
      <c r="T5" s="97"/>
      <c r="U5" s="97"/>
      <c r="V5" s="97"/>
      <c r="W5" s="97"/>
      <c r="X5" s="97"/>
      <c r="Y5" s="97"/>
    </row>
    <row r="6" spans="1:25" ht="23.25" customHeight="1">
      <c r="A6" s="106"/>
      <c r="B6" s="97"/>
      <c r="C6" s="97"/>
      <c r="D6" s="97"/>
      <c r="E6" s="97"/>
      <c r="F6" s="97"/>
      <c r="G6" s="97"/>
      <c r="H6" s="97" t="s">
        <v>60</v>
      </c>
      <c r="I6" s="97" t="s">
        <v>61</v>
      </c>
      <c r="J6" s="97"/>
      <c r="K6" s="97"/>
      <c r="L6" s="97"/>
      <c r="M6" s="97" t="s">
        <v>53</v>
      </c>
      <c r="N6" s="97" t="s">
        <v>54</v>
      </c>
      <c r="O6" s="97" t="s">
        <v>62</v>
      </c>
      <c r="P6" s="97"/>
      <c r="Q6" s="97" t="s">
        <v>53</v>
      </c>
      <c r="R6" s="97" t="s">
        <v>54</v>
      </c>
      <c r="S6" s="97" t="s">
        <v>63</v>
      </c>
      <c r="T6" s="97"/>
      <c r="U6" s="97" t="s">
        <v>56</v>
      </c>
      <c r="V6" s="97" t="s">
        <v>57</v>
      </c>
      <c r="W6" s="97"/>
      <c r="X6" s="97"/>
      <c r="Y6" s="97"/>
    </row>
    <row r="7" spans="1:25" ht="36.75" customHeight="1">
      <c r="A7" s="107"/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7"/>
      <c r="O7" s="5" t="s">
        <v>60</v>
      </c>
      <c r="P7" s="5" t="s">
        <v>61</v>
      </c>
      <c r="Q7" s="97"/>
      <c r="R7" s="97"/>
      <c r="S7" s="5" t="s">
        <v>60</v>
      </c>
      <c r="T7" s="5" t="s">
        <v>61</v>
      </c>
      <c r="U7" s="97"/>
      <c r="V7" s="97"/>
      <c r="W7" s="97"/>
      <c r="X7" s="97"/>
      <c r="Y7" s="97"/>
    </row>
    <row r="8" spans="1:25" ht="23.25" customHeight="1">
      <c r="A8" s="72">
        <v>2015</v>
      </c>
      <c r="B8" s="73">
        <v>232592</v>
      </c>
      <c r="C8" s="74">
        <v>167552</v>
      </c>
      <c r="D8" s="74">
        <v>72</v>
      </c>
      <c r="E8" s="75">
        <v>0</v>
      </c>
      <c r="F8" s="75">
        <v>0</v>
      </c>
      <c r="G8" s="75">
        <v>0</v>
      </c>
      <c r="H8" s="75">
        <v>0</v>
      </c>
      <c r="I8" s="75">
        <v>0</v>
      </c>
      <c r="J8" s="75">
        <v>0</v>
      </c>
      <c r="K8" s="75">
        <v>0</v>
      </c>
      <c r="L8" s="75">
        <v>0</v>
      </c>
      <c r="M8" s="74">
        <v>232592</v>
      </c>
      <c r="N8" s="74">
        <v>167552</v>
      </c>
      <c r="O8" s="75">
        <v>0</v>
      </c>
      <c r="P8" s="75">
        <v>167552</v>
      </c>
      <c r="Q8" s="75">
        <v>0</v>
      </c>
      <c r="R8" s="75">
        <v>0</v>
      </c>
      <c r="S8" s="75">
        <v>0</v>
      </c>
      <c r="T8" s="75">
        <v>0</v>
      </c>
      <c r="U8" s="75">
        <v>0</v>
      </c>
      <c r="V8" s="75">
        <v>0</v>
      </c>
      <c r="W8" s="74">
        <v>1908</v>
      </c>
      <c r="X8" s="74">
        <v>6311</v>
      </c>
      <c r="Y8" s="76">
        <v>0</v>
      </c>
    </row>
    <row r="9" spans="1:25" ht="23.25" customHeight="1">
      <c r="A9" s="72">
        <v>2016</v>
      </c>
      <c r="B9" s="73">
        <v>232592</v>
      </c>
      <c r="C9" s="74">
        <v>167552</v>
      </c>
      <c r="D9" s="74">
        <v>72</v>
      </c>
      <c r="E9" s="75">
        <v>0</v>
      </c>
      <c r="F9" s="75">
        <v>0</v>
      </c>
      <c r="G9" s="75">
        <v>0</v>
      </c>
      <c r="H9" s="75">
        <v>0</v>
      </c>
      <c r="I9" s="75">
        <v>0</v>
      </c>
      <c r="J9" s="75">
        <v>0</v>
      </c>
      <c r="K9" s="75">
        <v>0</v>
      </c>
      <c r="L9" s="75">
        <v>0</v>
      </c>
      <c r="M9" s="74">
        <v>232592</v>
      </c>
      <c r="N9" s="74">
        <v>167552</v>
      </c>
      <c r="O9" s="75">
        <v>0</v>
      </c>
      <c r="P9" s="75">
        <v>167552</v>
      </c>
      <c r="Q9" s="75">
        <v>0</v>
      </c>
      <c r="R9" s="75">
        <v>0</v>
      </c>
      <c r="S9" s="75">
        <v>0</v>
      </c>
      <c r="T9" s="75">
        <v>0</v>
      </c>
      <c r="U9" s="75">
        <v>0</v>
      </c>
      <c r="V9" s="75">
        <v>0</v>
      </c>
      <c r="W9" s="74">
        <v>1908</v>
      </c>
      <c r="X9" s="74">
        <v>6311</v>
      </c>
      <c r="Y9" s="76">
        <v>0</v>
      </c>
    </row>
    <row r="10" spans="1:25" ht="23.25" customHeight="1">
      <c r="A10" s="16">
        <v>2017</v>
      </c>
      <c r="B10" s="29">
        <v>159800</v>
      </c>
      <c r="C10" s="19">
        <v>159800</v>
      </c>
      <c r="D10" s="19">
        <v>100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9">
        <v>159800</v>
      </c>
      <c r="N10" s="19">
        <v>159800</v>
      </c>
      <c r="O10" s="18">
        <v>0</v>
      </c>
      <c r="P10" s="18">
        <v>159800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9">
        <v>3308</v>
      </c>
      <c r="X10" s="19">
        <v>6519</v>
      </c>
      <c r="Y10" s="33">
        <v>0</v>
      </c>
    </row>
    <row r="11" spans="1:25" ht="23.25" customHeight="1">
      <c r="A11" s="16">
        <v>2018</v>
      </c>
      <c r="B11" s="29">
        <v>159800</v>
      </c>
      <c r="C11" s="19">
        <v>159800</v>
      </c>
      <c r="D11" s="19">
        <v>100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  <c r="K11" s="18">
        <v>0</v>
      </c>
      <c r="L11" s="18">
        <v>0</v>
      </c>
      <c r="M11" s="19">
        <v>159800</v>
      </c>
      <c r="N11" s="19">
        <v>159800</v>
      </c>
      <c r="O11" s="18">
        <v>0</v>
      </c>
      <c r="P11" s="18">
        <v>159800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9">
        <v>3308</v>
      </c>
      <c r="X11" s="19">
        <v>6519</v>
      </c>
      <c r="Y11" s="33">
        <v>0</v>
      </c>
    </row>
    <row r="12" spans="1:25" ht="23.25" customHeight="1">
      <c r="A12" s="6">
        <v>2019</v>
      </c>
      <c r="B12" s="77">
        <v>209843</v>
      </c>
      <c r="C12" s="78">
        <v>200831</v>
      </c>
      <c r="D12" s="18">
        <v>95.705360674408965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  <c r="K12" s="18">
        <v>0</v>
      </c>
      <c r="L12" s="18">
        <v>0</v>
      </c>
      <c r="M12" s="78">
        <v>209843</v>
      </c>
      <c r="N12" s="78">
        <v>200831</v>
      </c>
      <c r="O12" s="78">
        <v>0</v>
      </c>
      <c r="P12" s="78">
        <v>200831</v>
      </c>
      <c r="Q12" s="78">
        <v>0</v>
      </c>
      <c r="R12" s="78">
        <v>0</v>
      </c>
      <c r="S12" s="78">
        <v>0</v>
      </c>
      <c r="T12" s="78">
        <v>0</v>
      </c>
      <c r="U12" s="78">
        <v>0</v>
      </c>
      <c r="V12" s="78">
        <v>0</v>
      </c>
      <c r="W12" s="78">
        <v>4834</v>
      </c>
      <c r="X12" s="78">
        <v>8120</v>
      </c>
      <c r="Y12" s="33">
        <v>0</v>
      </c>
    </row>
    <row r="13" spans="1:25" ht="23.25" customHeight="1">
      <c r="A13" s="7">
        <v>2020</v>
      </c>
      <c r="B13" s="79">
        <f>SUM(B14:B27)</f>
        <v>209843</v>
      </c>
      <c r="C13" s="80">
        <f>SUM(C14:C27)</f>
        <v>152430</v>
      </c>
      <c r="D13" s="35">
        <f>C13/B13*100</f>
        <v>72.640021349294472</v>
      </c>
      <c r="E13" s="35">
        <f t="shared" ref="E13:P13" si="0">SUM(E14:E27)</f>
        <v>0</v>
      </c>
      <c r="F13" s="35">
        <f t="shared" si="0"/>
        <v>0</v>
      </c>
      <c r="G13" s="35">
        <f t="shared" si="0"/>
        <v>0</v>
      </c>
      <c r="H13" s="35">
        <f t="shared" si="0"/>
        <v>0</v>
      </c>
      <c r="I13" s="35">
        <f t="shared" si="0"/>
        <v>0</v>
      </c>
      <c r="J13" s="35">
        <f t="shared" si="0"/>
        <v>0</v>
      </c>
      <c r="K13" s="35">
        <f t="shared" si="0"/>
        <v>0</v>
      </c>
      <c r="L13" s="35">
        <f t="shared" si="0"/>
        <v>0</v>
      </c>
      <c r="M13" s="80">
        <f t="shared" si="0"/>
        <v>209843</v>
      </c>
      <c r="N13" s="80">
        <f t="shared" si="0"/>
        <v>200831</v>
      </c>
      <c r="O13" s="80">
        <f t="shared" si="0"/>
        <v>0</v>
      </c>
      <c r="P13" s="80">
        <f t="shared" si="0"/>
        <v>200831</v>
      </c>
      <c r="Q13" s="80">
        <v>0</v>
      </c>
      <c r="R13" s="80">
        <v>0</v>
      </c>
      <c r="S13" s="80">
        <v>0</v>
      </c>
      <c r="T13" s="80">
        <v>0</v>
      </c>
      <c r="U13" s="80">
        <v>0</v>
      </c>
      <c r="V13" s="80">
        <v>0</v>
      </c>
      <c r="W13" s="80">
        <f>SUM(W14:W27)</f>
        <v>4834</v>
      </c>
      <c r="X13" s="80">
        <f>SUM(X14:X27)</f>
        <v>8156</v>
      </c>
      <c r="Y13" s="41">
        <f>SUM(Y14:Y27)</f>
        <v>0</v>
      </c>
    </row>
    <row r="14" spans="1:25" ht="23.25" customHeight="1">
      <c r="A14" s="12" t="s">
        <v>22</v>
      </c>
      <c r="B14" s="81">
        <v>10290</v>
      </c>
      <c r="C14" s="82">
        <v>9200</v>
      </c>
      <c r="D14" s="83">
        <f t="shared" ref="D14:D27" si="1">N14/M14*100</f>
        <v>100</v>
      </c>
      <c r="E14" s="84">
        <v>0</v>
      </c>
      <c r="F14" s="84">
        <v>0</v>
      </c>
      <c r="G14" s="84">
        <v>0</v>
      </c>
      <c r="H14" s="84">
        <v>0</v>
      </c>
      <c r="I14" s="84">
        <v>0</v>
      </c>
      <c r="J14" s="84">
        <v>0</v>
      </c>
      <c r="K14" s="84">
        <v>0</v>
      </c>
      <c r="L14" s="84">
        <v>0</v>
      </c>
      <c r="M14" s="82">
        <v>10290</v>
      </c>
      <c r="N14" s="82">
        <v>10290</v>
      </c>
      <c r="O14" s="84">
        <v>0</v>
      </c>
      <c r="P14" s="82">
        <v>10290</v>
      </c>
      <c r="Q14" s="84">
        <v>0</v>
      </c>
      <c r="R14" s="84">
        <v>0</v>
      </c>
      <c r="S14" s="84">
        <v>0</v>
      </c>
      <c r="T14" s="84">
        <v>0</v>
      </c>
      <c r="U14" s="84">
        <v>0</v>
      </c>
      <c r="V14" s="84">
        <v>0</v>
      </c>
      <c r="W14" s="82">
        <v>165</v>
      </c>
      <c r="X14" s="82">
        <v>510</v>
      </c>
      <c r="Y14" s="85">
        <v>0</v>
      </c>
    </row>
    <row r="15" spans="1:25" ht="23.25" customHeight="1">
      <c r="A15" s="12" t="s">
        <v>64</v>
      </c>
      <c r="B15" s="81">
        <v>52065</v>
      </c>
      <c r="C15" s="82">
        <v>43000</v>
      </c>
      <c r="D15" s="83">
        <f t="shared" si="1"/>
        <v>100</v>
      </c>
      <c r="E15" s="84">
        <v>0</v>
      </c>
      <c r="F15" s="84">
        <v>0</v>
      </c>
      <c r="G15" s="84">
        <v>0</v>
      </c>
      <c r="H15" s="84">
        <v>0</v>
      </c>
      <c r="I15" s="84">
        <v>0</v>
      </c>
      <c r="J15" s="84">
        <v>0</v>
      </c>
      <c r="K15" s="84">
        <v>0</v>
      </c>
      <c r="L15" s="84">
        <v>0</v>
      </c>
      <c r="M15" s="82">
        <v>52065</v>
      </c>
      <c r="N15" s="82">
        <v>52065</v>
      </c>
      <c r="O15" s="84">
        <v>0</v>
      </c>
      <c r="P15" s="82">
        <v>52065</v>
      </c>
      <c r="Q15" s="84">
        <v>0</v>
      </c>
      <c r="R15" s="84">
        <v>0</v>
      </c>
      <c r="S15" s="84">
        <v>0</v>
      </c>
      <c r="T15" s="84">
        <v>0</v>
      </c>
      <c r="U15" s="84">
        <v>0</v>
      </c>
      <c r="V15" s="84">
        <v>0</v>
      </c>
      <c r="W15" s="82">
        <v>2198</v>
      </c>
      <c r="X15" s="82">
        <v>2301</v>
      </c>
      <c r="Y15" s="86">
        <v>0</v>
      </c>
    </row>
    <row r="16" spans="1:25" ht="23.25" customHeight="1">
      <c r="A16" s="12" t="s">
        <v>25</v>
      </c>
      <c r="B16" s="81">
        <v>6000</v>
      </c>
      <c r="C16" s="82">
        <v>5871</v>
      </c>
      <c r="D16" s="83">
        <f t="shared" si="1"/>
        <v>100</v>
      </c>
      <c r="E16" s="84">
        <v>0</v>
      </c>
      <c r="F16" s="84">
        <v>0</v>
      </c>
      <c r="G16" s="84">
        <v>0</v>
      </c>
      <c r="H16" s="84">
        <v>0</v>
      </c>
      <c r="I16" s="84">
        <v>0</v>
      </c>
      <c r="J16" s="84">
        <v>0</v>
      </c>
      <c r="K16" s="84">
        <v>0</v>
      </c>
      <c r="L16" s="84">
        <v>0</v>
      </c>
      <c r="M16" s="82">
        <v>6000</v>
      </c>
      <c r="N16" s="82">
        <v>6000</v>
      </c>
      <c r="O16" s="84">
        <v>0</v>
      </c>
      <c r="P16" s="82">
        <v>6000</v>
      </c>
      <c r="Q16" s="84">
        <v>0</v>
      </c>
      <c r="R16" s="84">
        <v>0</v>
      </c>
      <c r="S16" s="84">
        <v>0</v>
      </c>
      <c r="T16" s="84">
        <v>0</v>
      </c>
      <c r="U16" s="84">
        <v>0</v>
      </c>
      <c r="V16" s="84">
        <v>0</v>
      </c>
      <c r="W16" s="82">
        <v>146</v>
      </c>
      <c r="X16" s="82">
        <v>306</v>
      </c>
      <c r="Y16" s="86">
        <v>0</v>
      </c>
    </row>
    <row r="17" spans="1:25" ht="23.25" customHeight="1">
      <c r="A17" s="12" t="s">
        <v>26</v>
      </c>
      <c r="B17" s="81">
        <v>27100</v>
      </c>
      <c r="C17" s="82">
        <v>18000</v>
      </c>
      <c r="D17" s="83">
        <f t="shared" si="1"/>
        <v>100</v>
      </c>
      <c r="E17" s="84">
        <v>0</v>
      </c>
      <c r="F17" s="84">
        <v>0</v>
      </c>
      <c r="G17" s="84">
        <v>0</v>
      </c>
      <c r="H17" s="84">
        <v>0</v>
      </c>
      <c r="I17" s="84">
        <v>0</v>
      </c>
      <c r="J17" s="84">
        <v>0</v>
      </c>
      <c r="K17" s="84">
        <v>0</v>
      </c>
      <c r="L17" s="84">
        <v>0</v>
      </c>
      <c r="M17" s="82">
        <v>27100</v>
      </c>
      <c r="N17" s="82">
        <v>27100</v>
      </c>
      <c r="O17" s="84">
        <v>0</v>
      </c>
      <c r="P17" s="82">
        <v>27100</v>
      </c>
      <c r="Q17" s="84">
        <v>0</v>
      </c>
      <c r="R17" s="84">
        <v>0</v>
      </c>
      <c r="S17" s="84">
        <v>0</v>
      </c>
      <c r="T17" s="84">
        <v>0</v>
      </c>
      <c r="U17" s="84">
        <v>0</v>
      </c>
      <c r="V17" s="84">
        <v>0</v>
      </c>
      <c r="W17" s="82">
        <v>537</v>
      </c>
      <c r="X17" s="82">
        <v>899</v>
      </c>
      <c r="Y17" s="86">
        <v>0</v>
      </c>
    </row>
    <row r="18" spans="1:25" ht="23.25" customHeight="1">
      <c r="A18" s="12" t="s">
        <v>27</v>
      </c>
      <c r="B18" s="81">
        <v>15150</v>
      </c>
      <c r="C18" s="82">
        <v>5804</v>
      </c>
      <c r="D18" s="83">
        <f t="shared" si="1"/>
        <v>59.405940594059402</v>
      </c>
      <c r="E18" s="84">
        <v>0</v>
      </c>
      <c r="F18" s="84">
        <v>0</v>
      </c>
      <c r="G18" s="84">
        <v>0</v>
      </c>
      <c r="H18" s="84">
        <v>0</v>
      </c>
      <c r="I18" s="84">
        <v>0</v>
      </c>
      <c r="J18" s="84">
        <v>0</v>
      </c>
      <c r="K18" s="84">
        <v>0</v>
      </c>
      <c r="L18" s="84">
        <v>0</v>
      </c>
      <c r="M18" s="82">
        <v>15150</v>
      </c>
      <c r="N18" s="82">
        <v>9000</v>
      </c>
      <c r="O18" s="84">
        <v>0</v>
      </c>
      <c r="P18" s="82">
        <v>9000</v>
      </c>
      <c r="Q18" s="84">
        <v>0</v>
      </c>
      <c r="R18" s="84">
        <v>0</v>
      </c>
      <c r="S18" s="84">
        <v>0</v>
      </c>
      <c r="T18" s="84">
        <v>0</v>
      </c>
      <c r="U18" s="84">
        <v>0</v>
      </c>
      <c r="V18" s="84">
        <v>0</v>
      </c>
      <c r="W18" s="82">
        <v>212</v>
      </c>
      <c r="X18" s="82">
        <v>251</v>
      </c>
      <c r="Y18" s="86">
        <v>0</v>
      </c>
    </row>
    <row r="19" spans="1:25" ht="23.25" customHeight="1">
      <c r="A19" s="12" t="s">
        <v>28</v>
      </c>
      <c r="B19" s="81">
        <v>25800</v>
      </c>
      <c r="C19" s="82">
        <v>17184</v>
      </c>
      <c r="D19" s="83">
        <f t="shared" si="1"/>
        <v>99.759689922480618</v>
      </c>
      <c r="E19" s="84">
        <v>0</v>
      </c>
      <c r="F19" s="84">
        <v>0</v>
      </c>
      <c r="G19" s="84">
        <v>0</v>
      </c>
      <c r="H19" s="84">
        <v>0</v>
      </c>
      <c r="I19" s="84">
        <v>0</v>
      </c>
      <c r="J19" s="84">
        <v>0</v>
      </c>
      <c r="K19" s="84">
        <v>0</v>
      </c>
      <c r="L19" s="84">
        <v>0</v>
      </c>
      <c r="M19" s="82">
        <v>25800</v>
      </c>
      <c r="N19" s="82">
        <v>25738</v>
      </c>
      <c r="O19" s="84">
        <v>0</v>
      </c>
      <c r="P19" s="82">
        <v>25738</v>
      </c>
      <c r="Q19" s="84">
        <v>0</v>
      </c>
      <c r="R19" s="84">
        <v>0</v>
      </c>
      <c r="S19" s="84">
        <v>0</v>
      </c>
      <c r="T19" s="84">
        <v>0</v>
      </c>
      <c r="U19" s="84">
        <v>0</v>
      </c>
      <c r="V19" s="84">
        <v>0</v>
      </c>
      <c r="W19" s="82">
        <v>611</v>
      </c>
      <c r="X19" s="82">
        <v>616</v>
      </c>
      <c r="Y19" s="86">
        <v>0</v>
      </c>
    </row>
    <row r="20" spans="1:25" ht="23.25" customHeight="1">
      <c r="A20" s="12" t="s">
        <v>29</v>
      </c>
      <c r="B20" s="81">
        <v>11938</v>
      </c>
      <c r="C20" s="82">
        <v>10335</v>
      </c>
      <c r="D20" s="83">
        <f t="shared" si="1"/>
        <v>100</v>
      </c>
      <c r="E20" s="84">
        <v>0</v>
      </c>
      <c r="F20" s="84">
        <v>0</v>
      </c>
      <c r="G20" s="84">
        <v>0</v>
      </c>
      <c r="H20" s="84">
        <v>0</v>
      </c>
      <c r="I20" s="84">
        <v>0</v>
      </c>
      <c r="J20" s="84">
        <v>0</v>
      </c>
      <c r="K20" s="84">
        <v>0</v>
      </c>
      <c r="L20" s="84">
        <v>0</v>
      </c>
      <c r="M20" s="82">
        <v>11938</v>
      </c>
      <c r="N20" s="82">
        <v>11938</v>
      </c>
      <c r="O20" s="84">
        <v>0</v>
      </c>
      <c r="P20" s="82">
        <v>11938</v>
      </c>
      <c r="Q20" s="84">
        <v>0</v>
      </c>
      <c r="R20" s="84">
        <v>0</v>
      </c>
      <c r="S20" s="84">
        <v>0</v>
      </c>
      <c r="T20" s="84">
        <v>0</v>
      </c>
      <c r="U20" s="84">
        <v>0</v>
      </c>
      <c r="V20" s="84">
        <v>0</v>
      </c>
      <c r="W20" s="82">
        <v>240</v>
      </c>
      <c r="X20" s="82">
        <v>549</v>
      </c>
      <c r="Y20" s="85">
        <v>0</v>
      </c>
    </row>
    <row r="21" spans="1:25" ht="23.25" customHeight="1">
      <c r="A21" s="12" t="s">
        <v>30</v>
      </c>
      <c r="B21" s="81">
        <v>25900</v>
      </c>
      <c r="C21" s="82">
        <v>17467</v>
      </c>
      <c r="D21" s="83">
        <f t="shared" si="1"/>
        <v>100</v>
      </c>
      <c r="E21" s="84">
        <v>0</v>
      </c>
      <c r="F21" s="84">
        <v>0</v>
      </c>
      <c r="G21" s="84">
        <v>0</v>
      </c>
      <c r="H21" s="84">
        <v>0</v>
      </c>
      <c r="I21" s="84">
        <v>0</v>
      </c>
      <c r="J21" s="84">
        <v>0</v>
      </c>
      <c r="K21" s="84">
        <v>0</v>
      </c>
      <c r="L21" s="84">
        <v>0</v>
      </c>
      <c r="M21" s="82">
        <v>25900</v>
      </c>
      <c r="N21" s="82">
        <v>25900</v>
      </c>
      <c r="O21" s="84">
        <v>0</v>
      </c>
      <c r="P21" s="82">
        <v>25900</v>
      </c>
      <c r="Q21" s="84">
        <v>0</v>
      </c>
      <c r="R21" s="84">
        <v>0</v>
      </c>
      <c r="S21" s="84">
        <v>0</v>
      </c>
      <c r="T21" s="84">
        <v>0</v>
      </c>
      <c r="U21" s="84">
        <v>0</v>
      </c>
      <c r="V21" s="84">
        <v>0</v>
      </c>
      <c r="W21" s="82">
        <v>185</v>
      </c>
      <c r="X21" s="82">
        <v>1224</v>
      </c>
      <c r="Y21" s="86">
        <v>0</v>
      </c>
    </row>
    <row r="22" spans="1:25" ht="23.25" customHeight="1">
      <c r="A22" s="12" t="s">
        <v>31</v>
      </c>
      <c r="B22" s="81">
        <v>10000</v>
      </c>
      <c r="C22" s="82">
        <v>6657</v>
      </c>
      <c r="D22" s="83">
        <f t="shared" si="1"/>
        <v>100</v>
      </c>
      <c r="E22" s="84">
        <v>0</v>
      </c>
      <c r="F22" s="84">
        <v>0</v>
      </c>
      <c r="G22" s="84">
        <v>0</v>
      </c>
      <c r="H22" s="84">
        <v>0</v>
      </c>
      <c r="I22" s="84">
        <v>0</v>
      </c>
      <c r="J22" s="84">
        <v>0</v>
      </c>
      <c r="K22" s="84">
        <v>0</v>
      </c>
      <c r="L22" s="84">
        <v>0</v>
      </c>
      <c r="M22" s="82">
        <v>10000</v>
      </c>
      <c r="N22" s="82">
        <v>10000</v>
      </c>
      <c r="O22" s="84">
        <v>0</v>
      </c>
      <c r="P22" s="82">
        <v>10000</v>
      </c>
      <c r="Q22" s="84">
        <v>0</v>
      </c>
      <c r="R22" s="84">
        <v>0</v>
      </c>
      <c r="S22" s="84">
        <v>0</v>
      </c>
      <c r="T22" s="84">
        <v>0</v>
      </c>
      <c r="U22" s="84">
        <v>0</v>
      </c>
      <c r="V22" s="84">
        <v>0</v>
      </c>
      <c r="W22" s="82">
        <v>117</v>
      </c>
      <c r="X22" s="82">
        <v>368</v>
      </c>
      <c r="Y22" s="86">
        <v>0</v>
      </c>
    </row>
    <row r="23" spans="1:25" ht="23.25" customHeight="1">
      <c r="A23" s="12" t="s">
        <v>32</v>
      </c>
      <c r="B23" s="81">
        <v>3950</v>
      </c>
      <c r="C23" s="82">
        <v>3370</v>
      </c>
      <c r="D23" s="83">
        <f t="shared" si="1"/>
        <v>91.139240506329116</v>
      </c>
      <c r="E23" s="84">
        <v>0</v>
      </c>
      <c r="F23" s="84">
        <v>0</v>
      </c>
      <c r="G23" s="84">
        <v>0</v>
      </c>
      <c r="H23" s="84">
        <v>0</v>
      </c>
      <c r="I23" s="84">
        <v>0</v>
      </c>
      <c r="J23" s="84">
        <v>0</v>
      </c>
      <c r="K23" s="84">
        <v>0</v>
      </c>
      <c r="L23" s="84">
        <v>0</v>
      </c>
      <c r="M23" s="82">
        <v>3950</v>
      </c>
      <c r="N23" s="82">
        <v>3600</v>
      </c>
      <c r="O23" s="84">
        <v>0</v>
      </c>
      <c r="P23" s="82">
        <v>3600</v>
      </c>
      <c r="Q23" s="84">
        <v>0</v>
      </c>
      <c r="R23" s="84">
        <v>0</v>
      </c>
      <c r="S23" s="84">
        <v>0</v>
      </c>
      <c r="T23" s="84">
        <v>0</v>
      </c>
      <c r="U23" s="84">
        <v>0</v>
      </c>
      <c r="V23" s="84">
        <v>0</v>
      </c>
      <c r="W23" s="82">
        <v>40</v>
      </c>
      <c r="X23" s="82">
        <v>141</v>
      </c>
      <c r="Y23" s="86">
        <v>0</v>
      </c>
    </row>
    <row r="24" spans="1:25" ht="23.25" customHeight="1">
      <c r="A24" s="12" t="s">
        <v>33</v>
      </c>
      <c r="B24" s="81">
        <v>5500</v>
      </c>
      <c r="C24" s="82">
        <v>4108</v>
      </c>
      <c r="D24" s="83">
        <f t="shared" si="1"/>
        <v>100</v>
      </c>
      <c r="E24" s="84">
        <v>0</v>
      </c>
      <c r="F24" s="84">
        <v>0</v>
      </c>
      <c r="G24" s="84">
        <v>0</v>
      </c>
      <c r="H24" s="84">
        <v>0</v>
      </c>
      <c r="I24" s="84">
        <v>0</v>
      </c>
      <c r="J24" s="84">
        <v>0</v>
      </c>
      <c r="K24" s="84">
        <v>0</v>
      </c>
      <c r="L24" s="84">
        <v>0</v>
      </c>
      <c r="M24" s="82">
        <v>5500</v>
      </c>
      <c r="N24" s="82">
        <v>5500</v>
      </c>
      <c r="O24" s="84">
        <v>0</v>
      </c>
      <c r="P24" s="82">
        <v>5500</v>
      </c>
      <c r="Q24" s="84">
        <v>0</v>
      </c>
      <c r="R24" s="84">
        <v>0</v>
      </c>
      <c r="S24" s="84">
        <v>0</v>
      </c>
      <c r="T24" s="84">
        <v>0</v>
      </c>
      <c r="U24" s="84">
        <v>0</v>
      </c>
      <c r="V24" s="84">
        <v>0</v>
      </c>
      <c r="W24" s="82">
        <v>106</v>
      </c>
      <c r="X24" s="82">
        <v>200</v>
      </c>
      <c r="Y24" s="86">
        <v>0</v>
      </c>
    </row>
    <row r="25" spans="1:25" ht="23.25" customHeight="1">
      <c r="A25" s="12" t="s">
        <v>34</v>
      </c>
      <c r="B25" s="81">
        <v>5550</v>
      </c>
      <c r="C25" s="82">
        <v>4214</v>
      </c>
      <c r="D25" s="83">
        <f t="shared" si="1"/>
        <v>55.85585585585585</v>
      </c>
      <c r="E25" s="84">
        <v>0</v>
      </c>
      <c r="F25" s="84">
        <v>0</v>
      </c>
      <c r="G25" s="84">
        <v>0</v>
      </c>
      <c r="H25" s="84">
        <v>0</v>
      </c>
      <c r="I25" s="84">
        <v>0</v>
      </c>
      <c r="J25" s="84">
        <v>0</v>
      </c>
      <c r="K25" s="84">
        <v>0</v>
      </c>
      <c r="L25" s="84">
        <v>0</v>
      </c>
      <c r="M25" s="82">
        <v>5550</v>
      </c>
      <c r="N25" s="82">
        <v>3100</v>
      </c>
      <c r="O25" s="84">
        <v>0</v>
      </c>
      <c r="P25" s="82">
        <v>3100</v>
      </c>
      <c r="Q25" s="84">
        <v>0</v>
      </c>
      <c r="R25" s="84">
        <v>0</v>
      </c>
      <c r="S25" s="84">
        <v>0</v>
      </c>
      <c r="T25" s="84">
        <v>0</v>
      </c>
      <c r="U25" s="84">
        <v>0</v>
      </c>
      <c r="V25" s="84">
        <v>0</v>
      </c>
      <c r="W25" s="82">
        <v>101</v>
      </c>
      <c r="X25" s="82">
        <v>316</v>
      </c>
      <c r="Y25" s="86">
        <v>0</v>
      </c>
    </row>
    <row r="26" spans="1:25" ht="23.25" customHeight="1">
      <c r="A26" s="12" t="s">
        <v>35</v>
      </c>
      <c r="B26" s="81">
        <v>4700</v>
      </c>
      <c r="C26" s="82">
        <v>4607</v>
      </c>
      <c r="D26" s="83">
        <f t="shared" si="1"/>
        <v>100</v>
      </c>
      <c r="E26" s="84">
        <v>0</v>
      </c>
      <c r="F26" s="84">
        <v>0</v>
      </c>
      <c r="G26" s="84">
        <v>0</v>
      </c>
      <c r="H26" s="84">
        <v>0</v>
      </c>
      <c r="I26" s="84">
        <v>0</v>
      </c>
      <c r="J26" s="84">
        <v>0</v>
      </c>
      <c r="K26" s="84">
        <v>0</v>
      </c>
      <c r="L26" s="84">
        <v>0</v>
      </c>
      <c r="M26" s="82">
        <v>4700</v>
      </c>
      <c r="N26" s="82">
        <v>4700</v>
      </c>
      <c r="O26" s="84">
        <v>0</v>
      </c>
      <c r="P26" s="82">
        <v>4700</v>
      </c>
      <c r="Q26" s="84">
        <v>0</v>
      </c>
      <c r="R26" s="84">
        <v>0</v>
      </c>
      <c r="S26" s="84">
        <v>0</v>
      </c>
      <c r="T26" s="84">
        <v>0</v>
      </c>
      <c r="U26" s="84">
        <v>0</v>
      </c>
      <c r="V26" s="84">
        <v>0</v>
      </c>
      <c r="W26" s="82">
        <v>120</v>
      </c>
      <c r="X26" s="82">
        <v>280</v>
      </c>
      <c r="Y26" s="86">
        <v>0</v>
      </c>
    </row>
    <row r="27" spans="1:25" ht="23.25" customHeight="1">
      <c r="A27" s="14" t="s">
        <v>36</v>
      </c>
      <c r="B27" s="87">
        <v>5900</v>
      </c>
      <c r="C27" s="88">
        <v>2613</v>
      </c>
      <c r="D27" s="89">
        <f t="shared" si="1"/>
        <v>100</v>
      </c>
      <c r="E27" s="89">
        <v>0</v>
      </c>
      <c r="F27" s="89">
        <v>0</v>
      </c>
      <c r="G27" s="89">
        <v>0</v>
      </c>
      <c r="H27" s="89">
        <v>0</v>
      </c>
      <c r="I27" s="89">
        <v>0</v>
      </c>
      <c r="J27" s="89">
        <v>0</v>
      </c>
      <c r="K27" s="89">
        <v>0</v>
      </c>
      <c r="L27" s="89">
        <v>0</v>
      </c>
      <c r="M27" s="88">
        <v>5900</v>
      </c>
      <c r="N27" s="88">
        <v>5900</v>
      </c>
      <c r="O27" s="89">
        <v>0</v>
      </c>
      <c r="P27" s="88">
        <v>5900</v>
      </c>
      <c r="Q27" s="89">
        <v>0</v>
      </c>
      <c r="R27" s="89">
        <v>0</v>
      </c>
      <c r="S27" s="89">
        <v>0</v>
      </c>
      <c r="T27" s="89">
        <v>0</v>
      </c>
      <c r="U27" s="89">
        <v>0</v>
      </c>
      <c r="V27" s="89">
        <v>0</v>
      </c>
      <c r="W27" s="88">
        <v>56</v>
      </c>
      <c r="X27" s="88">
        <v>195</v>
      </c>
      <c r="Y27" s="90">
        <v>0</v>
      </c>
    </row>
    <row r="28" spans="1:25" s="10" customFormat="1" ht="16.5" customHeight="1">
      <c r="A28" s="94" t="s">
        <v>65</v>
      </c>
      <c r="B28" s="94"/>
      <c r="V28" s="95" t="s">
        <v>66</v>
      </c>
      <c r="W28" s="95"/>
      <c r="X28" s="95"/>
      <c r="Y28" s="95"/>
    </row>
    <row r="29" spans="1:25" s="15" customFormat="1" ht="11.25">
      <c r="A29" s="70"/>
      <c r="M29" s="91"/>
    </row>
    <row r="30" spans="1:25">
      <c r="N30" s="8"/>
    </row>
    <row r="33" spans="4:4">
      <c r="D33" s="11" t="s">
        <v>67</v>
      </c>
    </row>
  </sheetData>
  <mergeCells count="33">
    <mergeCell ref="E5:E7"/>
    <mergeCell ref="M5:P5"/>
    <mergeCell ref="A2:E2"/>
    <mergeCell ref="A3:B3"/>
    <mergeCell ref="W3:Y3"/>
    <mergeCell ref="A4:A7"/>
    <mergeCell ref="B4:B7"/>
    <mergeCell ref="C4:C7"/>
    <mergeCell ref="D4:D7"/>
    <mergeCell ref="E4:K4"/>
    <mergeCell ref="L4:V4"/>
    <mergeCell ref="W4:W7"/>
    <mergeCell ref="F5:F7"/>
    <mergeCell ref="G5:G7"/>
    <mergeCell ref="J5:J7"/>
    <mergeCell ref="X4:X7"/>
    <mergeCell ref="L5:L7"/>
    <mergeCell ref="V6:V7"/>
    <mergeCell ref="A28:B28"/>
    <mergeCell ref="V28:Y28"/>
    <mergeCell ref="Q5:V5"/>
    <mergeCell ref="H6:H7"/>
    <mergeCell ref="I6:I7"/>
    <mergeCell ref="M6:M7"/>
    <mergeCell ref="N6:N7"/>
    <mergeCell ref="O6:P6"/>
    <mergeCell ref="Q6:Q7"/>
    <mergeCell ref="R6:R7"/>
    <mergeCell ref="S6:T6"/>
    <mergeCell ref="U6:U7"/>
    <mergeCell ref="H5:I5"/>
    <mergeCell ref="Y4:Y7"/>
    <mergeCell ref="K5:K7"/>
  </mergeCells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1. 하수도 인구 및 보급률</vt:lpstr>
      <vt:lpstr>2. 하수관거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2021-11-17T04:27:06Z</cp:lastPrinted>
  <dcterms:created xsi:type="dcterms:W3CDTF">2021-07-26T09:10:44Z</dcterms:created>
  <dcterms:modified xsi:type="dcterms:W3CDTF">2022-08-31T01:58:06Z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2">
    <vt:lpwstr>eyJub2RlMSI6eyJsb2dUaW1lIjoiMjAyMi0wOC0zMVQwMjowMDo0NFoiLCJ0cmFjZUlkIjoiODRFNzQ1MDNFMURBRkY3RUZFNjE2RURERUMwMEY4MjYiLCJ1c2VyQ29kZSI6IjAyMzc2RDAxNEYyMDZBMkY5M0ZGRkY4NUI4QzlBMkU1In0sIm5vZGUyIjp7ImxvZ1RpbWUiOiIyMDIyLTA4LTMxVDAyOjAwOjQ0WiIsInRyYWNlSWQiOiI4NEU3NDUwM0UxREFGRjdFRkU2MTZFRERFQzAwRjgyNiIsInVzZXJDb2RlIjoiMDIzNzZEMDE0RjIwNkEyRjkzRkZGRjg1QjhDOUEyRTUifSwibm9kZTMiOnsibG9nVGltZSI6IjIwMjItMDgtMzFUMDI6MDA6NDRaIiwidHJhY2VJZCI6Ijg0RTc0NTAzRTFEQUZGN0VGRTYxNkVEREVDMDBGODI2IiwidXNlckNvZGUiOiIwMjM3NkQwMTRGMjA2QTJGOTNGRkZGODVCOEM5QTJFNSJ9LCJub2RlNCI6eyJkc2QiOiIwMTAwMDAwMDAwMDAyMzUwIiwibG9nVGltZSI6IjIwMjItMDgtMzFUMDE6NTY6NDZaIiwicElEIjoyLCJ0cmFjZUlkIjoiREJBNjIxMEMyNjJFNDYwOUExRTU4MkI1OUE1NEQyRUEiLCJ1c2VyQ29kZSI6Ind3d3NkY29tIn0sIm5vZGU1Ijp7ImRzZCI6IjAwMDAwMDAwMDAwMDAwMDAiLCJsb2dUaW1lIjoiMjAyMi0wOC0zMVQwMTo1OTo1N1oiLCJwSUQiOjIwNDgsInRyYWNlSWQiOiJDQjdDMjY1OTgzQkQ0NTc3QTI3QTdDQzAzNjk4NkJFQyIsInVzZXJDb2RlIjoid3d3c2Rjb20ifSwibm9kZUNvdW50IjozfQ==</vt:lpwstr>
  </property>
</Properties>
</file>